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DieseArbeitsmappe"/>
  <mc:AlternateContent xmlns:mc="http://schemas.openxmlformats.org/markup-compatibility/2006">
    <mc:Choice Requires="x15">
      <x15ac:absPath xmlns:x15ac="http://schemas.microsoft.com/office/spreadsheetml/2010/11/ac" url="C:\Users\ute.rebensburg\Downloads\"/>
    </mc:Choice>
  </mc:AlternateContent>
  <xr:revisionPtr revIDLastSave="0" documentId="8_{1F20A687-1EA6-429B-B2B7-6F9CF4D3479C}" xr6:coauthVersionLast="47" xr6:coauthVersionMax="47" xr10:uidLastSave="{00000000-0000-0000-0000-000000000000}"/>
  <bookViews>
    <workbookView xWindow="57480" yWindow="-120" windowWidth="29040" windowHeight="15720" xr2:uid="{00000000-000D-0000-FFFF-FFFF00000000}"/>
  </bookViews>
  <sheets>
    <sheet name="Formular" sheetId="3" r:id="rId1"/>
    <sheet name="NW" sheetId="4" r:id="rId2"/>
  </sheets>
  <definedNames>
    <definedName name="_xlnm._FilterDatabase" localSheetId="0" hidden="1">Formular!$G$6:$G$65</definedName>
    <definedName name="_xlnm.Print_Area" localSheetId="0">Formular!$A$1:$S$64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 r="R40" i="3" l="1"/>
  <c r="X1" i="3" l="1"/>
  <c r="W1" i="3"/>
  <c r="K12" i="3" l="1"/>
  <c r="K17" i="3"/>
  <c r="P25" i="3" l="1"/>
  <c r="K25" i="3"/>
  <c r="E25" i="3"/>
  <c r="D25" i="3"/>
  <c r="AI1" i="3"/>
  <c r="AH1" i="3"/>
  <c r="AG1" i="3"/>
  <c r="B55" i="3"/>
  <c r="P24" i="3"/>
  <c r="K24" i="3"/>
  <c r="R24" i="3" s="1"/>
  <c r="T24" i="3" s="1"/>
  <c r="C60" i="4"/>
  <c r="AW50" i="4"/>
  <c r="AO50" i="4"/>
  <c r="AG50" i="4"/>
  <c r="Y50" i="4"/>
  <c r="Q50" i="4"/>
  <c r="C59" i="4"/>
  <c r="AK48" i="4"/>
  <c r="AG48" i="4"/>
  <c r="U48" i="4"/>
  <c r="Q48" i="4"/>
  <c r="AF1" i="3"/>
  <c r="AE1" i="3"/>
  <c r="AC1" i="3"/>
  <c r="AD1" i="3"/>
  <c r="AB1" i="3"/>
  <c r="AA1" i="3"/>
  <c r="Z1" i="3"/>
  <c r="Y1" i="3"/>
  <c r="AW58" i="4"/>
  <c r="AW57" i="4"/>
  <c r="AZ2" i="4"/>
  <c r="AY2" i="4"/>
  <c r="AX2" i="4"/>
  <c r="AW2" i="4"/>
  <c r="AS48" i="4"/>
  <c r="AV2" i="4"/>
  <c r="AU2" i="4"/>
  <c r="AT2" i="4"/>
  <c r="AS2" i="4"/>
  <c r="AJ2" i="4"/>
  <c r="AI2" i="4"/>
  <c r="AH2" i="4"/>
  <c r="AG2" i="4"/>
  <c r="AC48" i="4"/>
  <c r="AF2" i="4"/>
  <c r="AE2" i="4"/>
  <c r="AD2" i="4"/>
  <c r="AC2" i="4"/>
  <c r="X2" i="4"/>
  <c r="W2" i="4"/>
  <c r="V2" i="4"/>
  <c r="U2" i="4"/>
  <c r="E55" i="3" l="1"/>
  <c r="D55" i="3"/>
  <c r="P55" i="3"/>
  <c r="C24" i="4"/>
  <c r="Y48" i="4"/>
  <c r="K21" i="3"/>
  <c r="P21" i="3"/>
  <c r="E21" i="3"/>
  <c r="D21" i="3"/>
  <c r="P23" i="3"/>
  <c r="K23" i="3"/>
  <c r="E23" i="3"/>
  <c r="D23" i="3"/>
  <c r="P22" i="3"/>
  <c r="K22" i="3"/>
  <c r="E22" i="3"/>
  <c r="D22" i="3"/>
  <c r="B56" i="3"/>
  <c r="BA58" i="4"/>
  <c r="BA57" i="4"/>
  <c r="C58" i="4"/>
  <c r="B54" i="3" s="1"/>
  <c r="E54" i="3" s="1"/>
  <c r="C57" i="4"/>
  <c r="B53" i="3" s="1"/>
  <c r="C56" i="4"/>
  <c r="P54" i="3" l="1"/>
  <c r="D54" i="3"/>
  <c r="P56" i="3"/>
  <c r="E56" i="3"/>
  <c r="D56" i="3"/>
  <c r="E53" i="3"/>
  <c r="D53" i="3"/>
  <c r="P53" i="3"/>
  <c r="AN2" i="4"/>
  <c r="AM2" i="4"/>
  <c r="AL2" i="4"/>
  <c r="AK2" i="4"/>
  <c r="K19" i="3"/>
  <c r="AO48" i="4"/>
  <c r="C44" i="4"/>
  <c r="B42" i="3"/>
  <c r="T42" i="3"/>
  <c r="T41" i="3"/>
  <c r="C43" i="4"/>
  <c r="B41" i="3" s="1"/>
  <c r="T40" i="3"/>
  <c r="C42" i="4"/>
  <c r="B40" i="3" s="1"/>
  <c r="C55" i="4"/>
  <c r="P20" i="3"/>
  <c r="K20" i="3"/>
  <c r="E20" i="3"/>
  <c r="D13" i="3"/>
  <c r="D14" i="3"/>
  <c r="D15" i="3"/>
  <c r="D16" i="3"/>
  <c r="D17" i="3"/>
  <c r="D18" i="3"/>
  <c r="D19" i="3"/>
  <c r="D20" i="3"/>
  <c r="C53" i="4"/>
  <c r="B35" i="3" s="1"/>
  <c r="C52" i="4"/>
  <c r="E41" i="3" l="1"/>
  <c r="P42" i="3"/>
  <c r="E35" i="3"/>
  <c r="E42" i="3"/>
  <c r="D42" i="3"/>
  <c r="D41" i="3"/>
  <c r="P41" i="3"/>
  <c r="D40" i="3"/>
  <c r="E40" i="3"/>
  <c r="P40" i="3"/>
  <c r="P35" i="3"/>
  <c r="B31" i="3"/>
  <c r="B50" i="3"/>
  <c r="C37" i="4"/>
  <c r="B34" i="3" s="1"/>
  <c r="C38" i="4"/>
  <c r="P7" i="3"/>
  <c r="K7" i="3"/>
  <c r="E7" i="3"/>
  <c r="D7" i="3"/>
  <c r="BD2" i="4"/>
  <c r="BC2" i="4"/>
  <c r="BB2" i="4"/>
  <c r="BA2" i="4"/>
  <c r="AR2" i="4"/>
  <c r="AQ2" i="4"/>
  <c r="AP2" i="4"/>
  <c r="AO2" i="4"/>
  <c r="AB2" i="4"/>
  <c r="AA2" i="4"/>
  <c r="Z2" i="4"/>
  <c r="Y2" i="4"/>
  <c r="T2" i="4"/>
  <c r="S2" i="4"/>
  <c r="R2" i="4"/>
  <c r="Q2" i="4"/>
  <c r="P19" i="3"/>
  <c r="E19" i="3"/>
  <c r="B51" i="3"/>
  <c r="B52" i="3"/>
  <c r="B58" i="3"/>
  <c r="P18" i="3"/>
  <c r="K18" i="3"/>
  <c r="E18" i="3"/>
  <c r="I50" i="4"/>
  <c r="M50" i="4"/>
  <c r="C19" i="4"/>
  <c r="C20" i="4"/>
  <c r="C21" i="4"/>
  <c r="C22" i="4"/>
  <c r="C23" i="4"/>
  <c r="C25" i="4"/>
  <c r="C26" i="4"/>
  <c r="C27" i="4"/>
  <c r="C28" i="4"/>
  <c r="C29" i="4"/>
  <c r="C30" i="4"/>
  <c r="C31" i="4"/>
  <c r="C32" i="4"/>
  <c r="C34" i="4"/>
  <c r="B37" i="3" s="1"/>
  <c r="C35" i="4"/>
  <c r="B32" i="3" s="1"/>
  <c r="C36" i="4"/>
  <c r="B33" i="3" s="1"/>
  <c r="C39" i="4"/>
  <c r="C40" i="4"/>
  <c r="B38" i="3" s="1"/>
  <c r="C41" i="4"/>
  <c r="B39" i="3" s="1"/>
  <c r="C45" i="4"/>
  <c r="B43" i="3" s="1"/>
  <c r="C46" i="4"/>
  <c r="B44" i="3" s="1"/>
  <c r="C47" i="4"/>
  <c r="B45" i="3" s="1"/>
  <c r="C48" i="4"/>
  <c r="B46" i="3" s="1"/>
  <c r="C49" i="4"/>
  <c r="B47" i="3" s="1"/>
  <c r="C50" i="4"/>
  <c r="B48" i="3" s="1"/>
  <c r="C51" i="4"/>
  <c r="B49" i="3" s="1"/>
  <c r="C54" i="4"/>
  <c r="B36" i="3" s="1"/>
  <c r="P17" i="3"/>
  <c r="E17" i="3"/>
  <c r="P16" i="3"/>
  <c r="K16" i="3"/>
  <c r="E16" i="3"/>
  <c r="P15" i="3"/>
  <c r="K15" i="3"/>
  <c r="E15" i="3"/>
  <c r="C9" i="4"/>
  <c r="C10" i="4"/>
  <c r="C11" i="4"/>
  <c r="C12" i="4"/>
  <c r="C13" i="4"/>
  <c r="C14" i="4"/>
  <c r="C15" i="4"/>
  <c r="C16" i="4"/>
  <c r="C17" i="4"/>
  <c r="C18" i="4"/>
  <c r="P14" i="3"/>
  <c r="E14" i="3"/>
  <c r="K13" i="3"/>
  <c r="K14" i="3" s="1"/>
  <c r="P13" i="3"/>
  <c r="E13" i="3"/>
  <c r="P12" i="3"/>
  <c r="E12" i="3"/>
  <c r="D12" i="3"/>
  <c r="P11" i="3"/>
  <c r="K11" i="3"/>
  <c r="E11" i="3"/>
  <c r="D11" i="3"/>
  <c r="R39" i="3"/>
  <c r="C5" i="4"/>
  <c r="P10" i="3"/>
  <c r="K10" i="3"/>
  <c r="T62" i="3"/>
  <c r="A61" i="3"/>
  <c r="AM1" i="3"/>
  <c r="AL1" i="3"/>
  <c r="AK1" i="3"/>
  <c r="AJ1" i="3"/>
  <c r="E36" i="3" l="1"/>
  <c r="D47" i="3"/>
  <c r="E34" i="3"/>
  <c r="D45" i="3"/>
  <c r="E44" i="3"/>
  <c r="E43" i="3"/>
  <c r="D39" i="3"/>
  <c r="P46" i="3"/>
  <c r="R34" i="3"/>
  <c r="T34" i="3" s="1"/>
  <c r="P52" i="3"/>
  <c r="E52" i="3"/>
  <c r="D52" i="3"/>
  <c r="P51" i="3"/>
  <c r="D51" i="3"/>
  <c r="E51" i="3"/>
  <c r="P36" i="3"/>
  <c r="P50" i="3"/>
  <c r="E50" i="3"/>
  <c r="D50" i="3"/>
  <c r="D43" i="3"/>
  <c r="P33" i="3"/>
  <c r="E33" i="3"/>
  <c r="D33" i="3"/>
  <c r="P37" i="3"/>
  <c r="E37" i="3"/>
  <c r="D37" i="3"/>
  <c r="E39" i="3"/>
  <c r="R10" i="3"/>
  <c r="P34" i="3"/>
  <c r="P43" i="3"/>
  <c r="E47" i="3"/>
  <c r="D49" i="3"/>
  <c r="E45" i="3"/>
  <c r="P49" i="3"/>
  <c r="P45" i="3"/>
  <c r="E49" i="3"/>
  <c r="P44" i="3"/>
  <c r="D44" i="3"/>
  <c r="E48" i="3"/>
  <c r="P48" i="3"/>
  <c r="D46" i="3"/>
  <c r="E46" i="3"/>
  <c r="P47" i="3"/>
  <c r="P39" i="3"/>
  <c r="D48" i="3"/>
  <c r="C8" i="4"/>
  <c r="C4" i="4"/>
  <c r="A4"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C3" i="4"/>
  <c r="P2" i="4"/>
  <c r="O2" i="4"/>
  <c r="N2" i="4"/>
  <c r="M2" i="4"/>
  <c r="L2" i="4"/>
  <c r="K2" i="4"/>
  <c r="J2" i="4"/>
  <c r="I2" i="4"/>
  <c r="R59" i="3"/>
  <c r="T59" i="3" s="1"/>
  <c r="T58" i="3"/>
  <c r="T32" i="3"/>
  <c r="K9" i="3"/>
  <c r="R33" i="3" s="1"/>
  <c r="K8" i="3"/>
  <c r="A8" i="3"/>
  <c r="A9" i="3" s="1"/>
  <c r="A10" i="3" s="1"/>
  <c r="A11" i="3" s="1"/>
  <c r="A12" i="3" s="1"/>
  <c r="A13" i="3" s="1"/>
  <c r="A14" i="3" s="1"/>
  <c r="A15" i="3" s="1"/>
  <c r="A16" i="3" s="1"/>
  <c r="A17" i="3" s="1"/>
  <c r="A18" i="3" s="1"/>
  <c r="A19" i="3" s="1"/>
  <c r="A20" i="3" s="1"/>
  <c r="G2" i="3"/>
  <c r="F2" i="3"/>
  <c r="G10" i="3" l="1"/>
  <c r="Q40" i="3"/>
  <c r="S46" i="3"/>
  <c r="F25" i="3"/>
  <c r="R25" i="3" s="1"/>
  <c r="T25" i="3" s="1"/>
  <c r="S49" i="3"/>
  <c r="S8" i="3"/>
  <c r="S12" i="3"/>
  <c r="S16" i="3"/>
  <c r="S20" i="3"/>
  <c r="S24" i="3"/>
  <c r="S28" i="3"/>
  <c r="Q25" i="3"/>
  <c r="S9" i="3"/>
  <c r="S13" i="3"/>
  <c r="S17" i="3"/>
  <c r="S21" i="3"/>
  <c r="S25" i="3"/>
  <c r="S29" i="3"/>
  <c r="Q24" i="3"/>
  <c r="S10" i="3"/>
  <c r="S14" i="3"/>
  <c r="S18" i="3"/>
  <c r="S22" i="3"/>
  <c r="S26" i="3"/>
  <c r="S30" i="3"/>
  <c r="S11" i="3"/>
  <c r="S15" i="3"/>
  <c r="S19" i="3"/>
  <c r="S23" i="3"/>
  <c r="S27" i="3"/>
  <c r="S7" i="3"/>
  <c r="S55" i="3"/>
  <c r="S53" i="3"/>
  <c r="S56" i="3"/>
  <c r="S54" i="3"/>
  <c r="S40" i="3"/>
  <c r="S42" i="3"/>
  <c r="S41" i="3"/>
  <c r="S35" i="3"/>
  <c r="S43" i="3"/>
  <c r="S47" i="3"/>
  <c r="S31" i="3"/>
  <c r="S37" i="3"/>
  <c r="S52" i="3"/>
  <c r="S50" i="3"/>
  <c r="S51" i="3"/>
  <c r="S45" i="3"/>
  <c r="S33" i="3"/>
  <c r="G25" i="3"/>
  <c r="S39" i="3"/>
  <c r="S44" i="3"/>
  <c r="S34" i="3"/>
  <c r="S36" i="3"/>
  <c r="S38" i="3"/>
  <c r="S32" i="3"/>
  <c r="S48" i="3"/>
  <c r="F54" i="3"/>
  <c r="F55" i="3"/>
  <c r="G54" i="3"/>
  <c r="K54" i="3" s="1"/>
  <c r="G24" i="3"/>
  <c r="G55" i="3"/>
  <c r="R36" i="3"/>
  <c r="R35" i="3"/>
  <c r="Q51" i="3" s="1"/>
  <c r="Q47" i="3"/>
  <c r="Q46" i="3"/>
  <c r="Q33" i="3"/>
  <c r="Q50" i="3"/>
  <c r="Q36" i="3"/>
  <c r="Q21" i="3"/>
  <c r="Q23" i="3"/>
  <c r="Q22" i="3"/>
  <c r="Q20" i="3"/>
  <c r="Q42" i="3"/>
  <c r="Q41" i="3"/>
  <c r="Q35" i="3"/>
  <c r="A22" i="3"/>
  <c r="A23" i="3" s="1"/>
  <c r="A24" i="3" s="1"/>
  <c r="A21" i="3"/>
  <c r="G22" i="3"/>
  <c r="G21" i="3"/>
  <c r="G23" i="3"/>
  <c r="F22" i="3"/>
  <c r="R22" i="3" s="1"/>
  <c r="T22" i="3" s="1"/>
  <c r="F21" i="3"/>
  <c r="R21" i="3" s="1"/>
  <c r="T21" i="3" s="1"/>
  <c r="F23" i="3"/>
  <c r="R23" i="3" s="1"/>
  <c r="T23" i="3" s="1"/>
  <c r="G56" i="3"/>
  <c r="G53" i="3"/>
  <c r="K53" i="3" s="1"/>
  <c r="G42" i="3"/>
  <c r="G41" i="3"/>
  <c r="K41" i="3" s="1"/>
  <c r="G40" i="3"/>
  <c r="K40" i="3" s="1"/>
  <c r="L40" i="3" s="1"/>
  <c r="M40" i="3" s="1"/>
  <c r="F56" i="3"/>
  <c r="F53" i="3"/>
  <c r="F42" i="3"/>
  <c r="F41" i="3"/>
  <c r="F40" i="3"/>
  <c r="A42" i="4"/>
  <c r="A43" i="4" s="1"/>
  <c r="A44" i="4" s="1"/>
  <c r="A45" i="4" s="1"/>
  <c r="A46" i="4" s="1"/>
  <c r="A47" i="4" s="1"/>
  <c r="A48" i="4" s="1"/>
  <c r="A49" i="4" s="1"/>
  <c r="A50" i="4" s="1"/>
  <c r="A51" i="4" s="1"/>
  <c r="A52" i="4" s="1"/>
  <c r="A53" i="4" s="1"/>
  <c r="A54" i="4" s="1"/>
  <c r="A55" i="4" s="1"/>
  <c r="A56" i="4" s="1"/>
  <c r="A57" i="4" s="1"/>
  <c r="A58" i="4" s="1"/>
  <c r="A59" i="4" s="1"/>
  <c r="A60" i="4" s="1"/>
  <c r="A61" i="4" s="1"/>
  <c r="G52" i="3"/>
  <c r="K52" i="3" s="1"/>
  <c r="G20" i="3"/>
  <c r="G51" i="3"/>
  <c r="K51" i="3" s="1"/>
  <c r="F52" i="3"/>
  <c r="F20" i="3"/>
  <c r="R20" i="3" s="1"/>
  <c r="T20" i="3" s="1"/>
  <c r="F51" i="3"/>
  <c r="G50" i="3"/>
  <c r="K50" i="3" s="1"/>
  <c r="G36" i="3"/>
  <c r="K36" i="3" s="1"/>
  <c r="G35" i="3"/>
  <c r="K35" i="3" s="1"/>
  <c r="G33" i="3"/>
  <c r="K33" i="3" s="1"/>
  <c r="F33" i="3"/>
  <c r="F36" i="3"/>
  <c r="F35" i="3"/>
  <c r="F50" i="3"/>
  <c r="Q48" i="3"/>
  <c r="G34" i="3"/>
  <c r="K34" i="3" s="1"/>
  <c r="Q49" i="3"/>
  <c r="Q34" i="3"/>
  <c r="F34" i="3"/>
  <c r="Q18" i="3"/>
  <c r="Q19" i="3"/>
  <c r="Q7" i="3"/>
  <c r="Q37" i="3"/>
  <c r="F37" i="3"/>
  <c r="G37" i="3"/>
  <c r="K37" i="3" s="1"/>
  <c r="F48" i="3"/>
  <c r="F7" i="3"/>
  <c r="R7" i="3" s="1"/>
  <c r="T7" i="3" s="1"/>
  <c r="G49" i="3"/>
  <c r="G7" i="3"/>
  <c r="G48" i="3"/>
  <c r="G19" i="3"/>
  <c r="G18" i="3"/>
  <c r="F19" i="3"/>
  <c r="R19" i="3" s="1"/>
  <c r="T19" i="3" s="1"/>
  <c r="F18" i="3"/>
  <c r="R18" i="3" s="1"/>
  <c r="T18" i="3" s="1"/>
  <c r="F49" i="3"/>
  <c r="Q17" i="3"/>
  <c r="F17" i="3"/>
  <c r="R17" i="3" s="1"/>
  <c r="T17" i="3" s="1"/>
  <c r="G45" i="3"/>
  <c r="F14" i="3"/>
  <c r="R14" i="3" s="1"/>
  <c r="G44" i="3"/>
  <c r="Q14" i="3"/>
  <c r="F44" i="3"/>
  <c r="G43" i="3"/>
  <c r="G47" i="3"/>
  <c r="K47" i="3" s="1"/>
  <c r="G16" i="3"/>
  <c r="G46" i="3"/>
  <c r="K46" i="3" s="1"/>
  <c r="G15" i="3"/>
  <c r="Q45" i="3"/>
  <c r="Q44" i="3"/>
  <c r="G17" i="3"/>
  <c r="F47" i="3"/>
  <c r="Q16" i="3"/>
  <c r="F16" i="3"/>
  <c r="R16" i="3" s="1"/>
  <c r="T16" i="3" s="1"/>
  <c r="F46" i="3"/>
  <c r="Q15" i="3"/>
  <c r="F15" i="3"/>
  <c r="R15" i="3" s="1"/>
  <c r="T15" i="3" s="1"/>
  <c r="G14" i="3"/>
  <c r="F43" i="3"/>
  <c r="F45" i="3"/>
  <c r="G13" i="3"/>
  <c r="F13" i="3"/>
  <c r="R13" i="3" s="1"/>
  <c r="T13" i="3" s="1"/>
  <c r="Q12" i="3"/>
  <c r="Q13" i="3"/>
  <c r="Q10" i="3"/>
  <c r="Q11" i="3"/>
  <c r="F12" i="3"/>
  <c r="R12" i="3" s="1"/>
  <c r="T12" i="3" s="1"/>
  <c r="F11" i="3"/>
  <c r="R11" i="3" s="1"/>
  <c r="T11" i="3" s="1"/>
  <c r="G12" i="3"/>
  <c r="G11" i="3"/>
  <c r="F39" i="3"/>
  <c r="F9" i="3"/>
  <c r="R9" i="3" s="1"/>
  <c r="T9" i="3" s="1"/>
  <c r="G39" i="3"/>
  <c r="G38" i="3"/>
  <c r="F32" i="3"/>
  <c r="E32" i="3"/>
  <c r="Q32" i="3"/>
  <c r="P32" i="3"/>
  <c r="G32" i="3"/>
  <c r="D32" i="3"/>
  <c r="Q38" i="3"/>
  <c r="P38" i="3"/>
  <c r="F38" i="3"/>
  <c r="E38" i="3"/>
  <c r="D38" i="3"/>
  <c r="Q8" i="3"/>
  <c r="P8" i="3"/>
  <c r="G8" i="3"/>
  <c r="F8" i="3"/>
  <c r="R8" i="3" s="1"/>
  <c r="T8" i="3" s="1"/>
  <c r="E8" i="3"/>
  <c r="D8" i="3"/>
  <c r="Q9" i="3"/>
  <c r="G9" i="3"/>
  <c r="E9" i="3"/>
  <c r="P9" i="3"/>
  <c r="T10" i="3"/>
  <c r="O51" i="3" l="1"/>
  <c r="K32" i="3"/>
  <c r="M32" i="3" s="1"/>
  <c r="O32" i="3" s="1"/>
  <c r="K48" i="3"/>
  <c r="O48" i="3" s="1"/>
  <c r="K45" i="3"/>
  <c r="M45" i="3" s="1"/>
  <c r="O45" i="3" s="1"/>
  <c r="M37" i="3"/>
  <c r="M35" i="3"/>
  <c r="A25" i="3"/>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O47" i="3"/>
  <c r="K43" i="3"/>
  <c r="O43" i="3" s="1"/>
  <c r="K49" i="3"/>
  <c r="O49" i="3" s="1"/>
  <c r="M33" i="3"/>
  <c r="O33" i="3" s="1"/>
  <c r="T35" i="3"/>
  <c r="L41" i="3"/>
  <c r="K38" i="3"/>
  <c r="T36" i="3"/>
  <c r="Q52" i="3"/>
  <c r="M52" i="3" s="1"/>
  <c r="M46" i="3"/>
  <c r="O46" i="3" s="1"/>
  <c r="K39" i="3"/>
  <c r="K44" i="3"/>
  <c r="O44" i="3" s="1"/>
  <c r="M36" i="3"/>
  <c r="T33" i="3"/>
  <c r="L35" i="3"/>
  <c r="L36" i="3"/>
  <c r="R37" i="3"/>
  <c r="L37" i="3"/>
  <c r="M34" i="3"/>
  <c r="O52" i="3" l="1"/>
  <c r="Q54" i="3"/>
  <c r="M54" i="3" s="1"/>
  <c r="O54" i="3" s="1"/>
  <c r="Q55" i="3"/>
  <c r="K55" i="3" s="1"/>
  <c r="O55" i="3" s="1"/>
  <c r="L43" i="3"/>
  <c r="M41" i="3"/>
  <c r="T37" i="3"/>
  <c r="Q53" i="3"/>
  <c r="M53" i="3" s="1"/>
  <c r="O53" i="3" s="1"/>
  <c r="O36" i="3"/>
  <c r="O35" i="3"/>
  <c r="L44" i="3"/>
  <c r="L34" i="3"/>
  <c r="O34" i="3" s="1"/>
  <c r="T39" i="3"/>
  <c r="Q39" i="3"/>
  <c r="L39" i="3" s="1"/>
  <c r="L38" i="3"/>
  <c r="R38" i="3"/>
  <c r="M38" i="3" l="1"/>
  <c r="O38" i="3" s="1"/>
  <c r="T38" i="3"/>
  <c r="Q56" i="3"/>
  <c r="K56" i="3" s="1"/>
  <c r="M39" i="3"/>
  <c r="O56" i="3" l="1"/>
  <c r="O42" i="3"/>
  <c r="O37" i="3"/>
  <c r="O61" i="3" l="1" a="1"/>
  <c r="O61" i="3" s="1"/>
</calcChain>
</file>

<file path=xl/sharedStrings.xml><?xml version="1.0" encoding="utf-8"?>
<sst xmlns="http://schemas.openxmlformats.org/spreadsheetml/2006/main" count="1375" uniqueCount="144">
  <si>
    <t>Name des Stalls:</t>
  </si>
  <si>
    <t>MASTER-TABELLE</t>
  </si>
  <si>
    <t>Legehennen und Elterntiere (Fest-und Mobilstall)</t>
  </si>
  <si>
    <t>Vers. 1.0.1</t>
  </si>
  <si>
    <t>Auswahl treffen</t>
  </si>
  <si>
    <t>Ja</t>
  </si>
  <si>
    <t>Nein</t>
  </si>
  <si>
    <t>Fest</t>
  </si>
  <si>
    <t>Mobil</t>
  </si>
  <si>
    <t>LfNr</t>
  </si>
  <si>
    <t>NW, LfNr</t>
  </si>
  <si>
    <t>Parameter</t>
  </si>
  <si>
    <t>Berechnung Prio</t>
  </si>
  <si>
    <t>Abhängig</t>
  </si>
  <si>
    <t>Länge/Fläche</t>
  </si>
  <si>
    <t>Breite/Ø</t>
  </si>
  <si>
    <t>Anzahl/
"Ja/Nein"</t>
  </si>
  <si>
    <t>Fläche, 
Länge,
Anzahl</t>
  </si>
  <si>
    <t>Formel 1</t>
  </si>
  <si>
    <t>Formel 2</t>
  </si>
  <si>
    <t>Formel 3</t>
  </si>
  <si>
    <t>Anzahl Tiere gesamt</t>
  </si>
  <si>
    <t>Einheit</t>
  </si>
  <si>
    <t>SOLL demeter-RiLi</t>
  </si>
  <si>
    <t>IST 
Stall</t>
  </si>
  <si>
    <t>Kommentar</t>
  </si>
  <si>
    <t>Anzahl der Tiere:</t>
  </si>
  <si>
    <t>Durchschnittsgewicht pro Tier, kg:</t>
  </si>
  <si>
    <t>Vertr.Nr.:</t>
  </si>
  <si>
    <t>Betriebsname:</t>
  </si>
  <si>
    <t>Lebensalter Tiere, Wochen</t>
  </si>
  <si>
    <t>Stallfläche Feststall, m2</t>
  </si>
  <si>
    <t>X</t>
  </si>
  <si>
    <t>Stallfläche Mobilstall, m2</t>
  </si>
  <si>
    <t>Außenklimabereich (AKB), Fläche, m2</t>
  </si>
  <si>
    <t>Sitzstangen, Länge gesamt, m</t>
  </si>
  <si>
    <t>ja</t>
  </si>
  <si>
    <t>Erhöhte Ebenen, cm2</t>
  </si>
  <si>
    <t>Nestgröße, LxB, cm2</t>
  </si>
  <si>
    <t>Anzahl Nester, Stück</t>
  </si>
  <si>
    <t>Anzahl Familiennester, Stück</t>
  </si>
  <si>
    <t>Grünauslauf, Fläche, m2</t>
  </si>
  <si>
    <t>Stallgrundfläche, m2</t>
  </si>
  <si>
    <t>Fensterfläche, m2</t>
  </si>
  <si>
    <t>Scharrfläche im Stall, m2</t>
  </si>
  <si>
    <t>Staubbad vorhanden und permanent zugänglich? ('Ja'/'Nein')</t>
  </si>
  <si>
    <t>begehbare Bewegungsfläche, m2</t>
  </si>
  <si>
    <t>Auslaufdistanz maximal, m</t>
  </si>
  <si>
    <t>Grünauslauf Portionsweide, m2</t>
  </si>
  <si>
    <t>Grünauslauf stationäre Weide, m2</t>
  </si>
  <si>
    <t>Wasserstelle vorhanden  ('Ja'/'Nein')</t>
  </si>
  <si>
    <t>Wasserstelle (Fläche), m2</t>
  </si>
  <si>
    <t>Besatzdichte Warmstall (Tiere/m2)</t>
  </si>
  <si>
    <t>Besatzdichte Warmstall (Kg LG/m2)</t>
  </si>
  <si>
    <t>Besatzdichte Mobilstall (Kg LG/m2)</t>
  </si>
  <si>
    <t>Besatzdichte Warmstall Mastgeflügel (Kg LG/m2)</t>
  </si>
  <si>
    <t>Besatzdichte Mobilstall Mastgeflügel (Kg LG/m2)</t>
  </si>
  <si>
    <t>Besatzdichte und Mindeststallfläche Außenklimabereich Legehennen  (Tiere/m2)</t>
  </si>
  <si>
    <t>Sitzstangen Legehennen Elterntiere (cm/Tier)</t>
  </si>
  <si>
    <t>Sitzstangen/erhöhte Ebenen Junghennen Bruderhähne (cm/Tier)</t>
  </si>
  <si>
    <t>Sitzstangen Mastgeflügel (cm/Tier)</t>
  </si>
  <si>
    <t>erhöhte Ebenen (cm2/Tier)</t>
  </si>
  <si>
    <t>Sitzstangen/erhöhte Ebenen (kombinierend)</t>
  </si>
  <si>
    <t>Nestgröße (ein Nest), LxB, (cm x cm)</t>
  </si>
  <si>
    <t>Nester Legehennen Elterntiere</t>
  </si>
  <si>
    <t>Anzahl Tiere in Familiennestern</t>
  </si>
  <si>
    <t>Besatzdichte und Mindestaußenfläche Grünauslauf</t>
  </si>
  <si>
    <t>Fensterfläche</t>
  </si>
  <si>
    <t>Anteil Scharrfläche im Warmstall</t>
  </si>
  <si>
    <t>Staubbad</t>
  </si>
  <si>
    <t>Besatzdichte und Mindeststallfläche Außenklimabereich</t>
  </si>
  <si>
    <t>Besatzdichte und Mindeststallfläche begehbare Bewegungsfläche (Tiere/m2)</t>
  </si>
  <si>
    <t>Besatzdichte und Mindeststallfläche Mobilstall bis 150 m2 Bewegungsfläche mit obligatorischem Außenklimabereich von mind. 50 m2</t>
  </si>
  <si>
    <t>Besatzdichte und Mindestaußenfläche Grünauslauf (Gänse Portionsweide)</t>
  </si>
  <si>
    <t>Besatzdichte und Mindestaußenfläche Grünauslauf (stationäre Weide)</t>
  </si>
  <si>
    <t>Maximale Auslaufdistanz, m</t>
  </si>
  <si>
    <t>Wasserstelle</t>
  </si>
  <si>
    <t/>
  </si>
  <si>
    <t>Maximal zulässige Tierzahl:</t>
  </si>
  <si>
    <t xml:space="preserve"> (nach Tiere/m2)</t>
  </si>
  <si>
    <t>Datum/Unterschrift Inspektor</t>
  </si>
  <si>
    <t xml:space="preserve">
</t>
  </si>
  <si>
    <t>Bemerkungen</t>
  </si>
  <si>
    <t>Datum / Unterschrift Betriebsleiter</t>
  </si>
  <si>
    <t xml:space="preserve"> </t>
  </si>
  <si>
    <t>nein</t>
  </si>
  <si>
    <t>Junghennen und Bruderhähne  (Fest-und Mobilstall)</t>
  </si>
  <si>
    <t>Masthühner Feststall</t>
  </si>
  <si>
    <t>Masthühner Mobilstall</t>
  </si>
  <si>
    <t>Puten Feststall</t>
  </si>
  <si>
    <t>Puten Mobilstall</t>
  </si>
  <si>
    <t>Perlhühner Feststall</t>
  </si>
  <si>
    <t>Perlhühner Mobilstall</t>
  </si>
  <si>
    <t>Enten Feststall</t>
  </si>
  <si>
    <t>Enten Mobilstall</t>
  </si>
  <si>
    <t>Gänse Feststall</t>
  </si>
  <si>
    <t>Gänse Mobilstall</t>
  </si>
  <si>
    <t>m2</t>
  </si>
  <si>
    <t>m</t>
  </si>
  <si>
    <t>x</t>
  </si>
  <si>
    <t>cm2</t>
  </si>
  <si>
    <t>Alternativ oder kombinierend  kann 100 cm2 erhöhte Ebene je Tier angeboten werden.</t>
  </si>
  <si>
    <t>Stück</t>
  </si>
  <si>
    <t>Ja/Nein</t>
  </si>
  <si>
    <t>Tiere/m2</t>
  </si>
  <si>
    <t>18 Tiere pro m2</t>
  </si>
  <si>
    <t xml:space="preserve">
6 Tiere pro m2</t>
  </si>
  <si>
    <t>Kg LG/m2</t>
  </si>
  <si>
    <t>16 kg Lebendgewicht pro m2
Wird ein Außenklimabereich von 24 Tieren je m2 angeboten, 21 kg Lebendgewicht pro m2</t>
  </si>
  <si>
    <t>Besatzdichte (AKB) (Tiere/m2)</t>
  </si>
  <si>
    <t>Besatzdichte (AKB) (Kg LG/m2)</t>
  </si>
  <si>
    <t>Wird ein Außenklimabereich von 24 Tieren je m2 angeboten, kann der Besatz im Warmstall auf 21 kg Lebendgewicht pro m2 angehoben werden.</t>
  </si>
  <si>
    <t>cm/Tier</t>
  </si>
  <si>
    <t>18 cm pro Tier</t>
  </si>
  <si>
    <t>Bis zur 10. Woche 10 cm pro Tier
Ab der 10. Woche 14 cm pro Tier
Alternativ oder kombinierend  kann 100 cm2 erhöhte Ebene je Tier angeboten werden.</t>
  </si>
  <si>
    <t>cm2/Tier</t>
  </si>
  <si>
    <t>39,40,41,42</t>
  </si>
  <si>
    <t>L x B</t>
  </si>
  <si>
    <t>mind. 35 x 25 cm</t>
  </si>
  <si>
    <t>Tiere pro Nest</t>
  </si>
  <si>
    <t>5 Tiere je Nest (mind. 35 x 25 cm)</t>
  </si>
  <si>
    <t>80 Tiere je m2 im  Familiennest</t>
  </si>
  <si>
    <t>1 Tier pro 4 m2</t>
  </si>
  <si>
    <t>1 Tier pro 1 m2</t>
  </si>
  <si>
    <t>4 m2 pro Tier</t>
  </si>
  <si>
    <t>2,5 m2 pro Tier</t>
  </si>
  <si>
    <t>10 m2 pro Tier</t>
  </si>
  <si>
    <t>4,5 m2 pro Tier</t>
  </si>
  <si>
    <t>%</t>
  </si>
  <si>
    <t>5 % der Stallgrundfläche</t>
  </si>
  <si>
    <t>Anteil</t>
  </si>
  <si>
    <t xml:space="preserve">
Mindestens 1/3 der Bewegungsfläche 
im Warmstall</t>
  </si>
  <si>
    <t xml:space="preserve">
Mindestens 1/3 der Bewegungsfläche im 
Warmstall</t>
  </si>
  <si>
    <t xml:space="preserve">Mindestens 2/3 der Bewegungsfläche </t>
  </si>
  <si>
    <t>Permanent zugänglich, wenn möglich im Wintergarten
im Warmstall</t>
  </si>
  <si>
    <t>Ab der 6. Woche; permanent zugänglich</t>
  </si>
  <si>
    <t>Ab der 6. Woche permanent zugänglich, wenn möglich im Wintergarten</t>
  </si>
  <si>
    <t>Nicht vorgeschrieben. Wird ein Außenklimabereich von mind. 1/3 der Stallgrundfläche angeboten, kann der Besatz im Stall auf 21 kg Lebendgewicht und maximal 10 Tiere je m2 begehbare Bewegungsfläche erhöht werden.</t>
  </si>
  <si>
    <t>15 m2 pro Tier</t>
  </si>
  <si>
    <t>30 m2 pro Tier</t>
  </si>
  <si>
    <t>80 m</t>
  </si>
  <si>
    <t>150 m</t>
  </si>
  <si>
    <t>Bis 50 Tiere mind. 3 m2. Pro weitere 50 Tiere 1 m2</t>
  </si>
  <si>
    <t>Mind. Wasserstellen, die ein Halseintauchen ermöglichen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</si>
</sst>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5" x14ac:knownFonts="1">
    <font>
      <sz val="11"/>
      <color theme="1"/>
      <name val="Calibri"/>
      <family val="2"/>
      <scheme val="minor"/>
    </font>
    <font>
      <sz val="12"/>
      <color theme="1"/>
      <name val="Arial"/>
      <family val="2"/>
    </font>
    <font>
      <b/>
      <sz val="12"/>
      <color theme="0"/>
      <name val="Arial"/>
      <family val="2"/>
    </font>
    <font>
      <b/>
      <sz val="12"/>
      <name val="Arial"/>
      <family val="2"/>
    </font>
    <font>
      <b/>
      <sz val="14"/>
      <color theme="1"/>
      <name val="Arial"/>
      <family val="2"/>
    </font>
    <font>
      <b/>
      <sz val="8"/>
      <color theme="1"/>
      <name val="Arial"/>
      <family val="2"/>
    </font>
    <font>
      <b/>
      <sz val="9"/>
      <color theme="0"/>
      <name val="Arial"/>
      <family val="2"/>
    </font>
    <font>
      <b/>
      <sz val="12"/>
      <color theme="1"/>
      <name val="Arial"/>
      <family val="2"/>
    </font>
    <font>
      <sz val="8"/>
      <color theme="1"/>
      <name val="Arial"/>
      <family val="2"/>
    </font>
    <font>
      <sz val="12"/>
      <color theme="0"/>
      <name val="Arial"/>
      <family val="2"/>
    </font>
    <font>
      <b/>
      <sz val="18"/>
      <color theme="1"/>
      <name val="Arial"/>
      <family val="2"/>
    </font>
    <font>
      <sz val="10"/>
      <color theme="1"/>
      <name val="Arial"/>
      <family val="2"/>
    </font>
    <font>
      <b/>
      <sz val="10"/>
      <color theme="0"/>
      <name val="Arial"/>
      <family val="2"/>
    </font>
    <font>
      <b/>
      <sz val="10"/>
      <color theme="1"/>
      <name val="Arial"/>
      <family val="2"/>
    </font>
    <font>
      <b/>
      <sz val="18"/>
      <color rgb="FF000000"/>
      <name val="Arial"/>
      <family val="2"/>
    </font>
  </fonts>
  <fills count="12">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39997558519241921"/>
        <bgColor indexed="64"/>
      </patternFill>
    </fill>
  </fills>
  <borders count="2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hair">
        <color indexed="64"/>
      </top>
      <bottom/>
      <diagonal/>
    </border>
  </borders>
  <cellStyleXfs count="2">
    <xf numFmtId="0" fontId="0" fillId="0" borderId="0"/>
    <xf numFmtId="0" fontId="11" fillId="0" borderId="0"/>
  </cellStyleXfs>
  <cellXfs count="164">
    <xf numFmtId="0" fontId="0" fillId="0" borderId="0" xfId="0"/>
    <xf numFmtId="0" fontId="1" fillId="2" borderId="0" xfId="1" applyFont="1" applyFill="1"/>
    <xf numFmtId="164" fontId="3" fillId="2" borderId="0" xfId="1" applyNumberFormat="1" applyFont="1" applyFill="1" applyAlignment="1">
      <alignment horizontal="right" vertical="center" wrapText="1"/>
    </xf>
    <xf numFmtId="0" fontId="1" fillId="2" borderId="0" xfId="1" applyFont="1" applyFill="1" applyAlignment="1">
      <alignment horizontal="center"/>
    </xf>
    <xf numFmtId="165" fontId="1" fillId="2" borderId="0" xfId="1" applyNumberFormat="1" applyFont="1" applyFill="1"/>
    <xf numFmtId="164" fontId="5" fillId="2" borderId="0" xfId="1" applyNumberFormat="1" applyFont="1" applyFill="1"/>
    <xf numFmtId="0" fontId="4" fillId="4" borderId="0" xfId="1" applyFont="1" applyFill="1" applyAlignment="1" applyProtection="1">
      <alignment horizontal="center" vertical="center" wrapText="1"/>
      <protection locked="0"/>
    </xf>
    <xf numFmtId="0" fontId="1" fillId="2" borderId="0" xfId="1" applyFont="1" applyFill="1" applyAlignment="1">
      <alignment horizontal="right" vertical="center"/>
    </xf>
    <xf numFmtId="0" fontId="2" fillId="3" borderId="1" xfId="1" applyFont="1" applyFill="1" applyBorder="1" applyAlignment="1">
      <alignment horizontal="center" vertical="center" wrapText="1"/>
    </xf>
    <xf numFmtId="0" fontId="2" fillId="3" borderId="0" xfId="1" applyFont="1" applyFill="1" applyAlignment="1">
      <alignment horizontal="center" vertical="center" wrapText="1"/>
    </xf>
    <xf numFmtId="0" fontId="6" fillId="3" borderId="0" xfId="1" applyFont="1" applyFill="1" applyAlignment="1">
      <alignment horizontal="center" vertical="center" wrapText="1"/>
    </xf>
    <xf numFmtId="0" fontId="6" fillId="3" borderId="1" xfId="1" applyFont="1" applyFill="1" applyBorder="1" applyAlignment="1">
      <alignment horizontal="center" vertical="center" wrapText="1"/>
    </xf>
    <xf numFmtId="165" fontId="2" fillId="3" borderId="1" xfId="1" applyNumberFormat="1" applyFont="1" applyFill="1" applyBorder="1" applyAlignment="1">
      <alignment horizontal="center" vertical="center" wrapText="1"/>
    </xf>
    <xf numFmtId="164" fontId="2" fillId="3" borderId="0" xfId="1" applyNumberFormat="1" applyFont="1" applyFill="1" applyAlignment="1">
      <alignment horizontal="center" wrapText="1"/>
    </xf>
    <xf numFmtId="0" fontId="2" fillId="3" borderId="0" xfId="1" applyFont="1" applyFill="1" applyAlignment="1" applyProtection="1">
      <alignment horizontal="center" vertical="center" wrapText="1"/>
      <protection locked="0"/>
    </xf>
    <xf numFmtId="0" fontId="1" fillId="0" borderId="0" xfId="1" applyFont="1"/>
    <xf numFmtId="0" fontId="2" fillId="2" borderId="2" xfId="1" applyFont="1" applyFill="1" applyBorder="1" applyAlignment="1">
      <alignment horizontal="center" vertical="center" wrapText="1"/>
    </xf>
    <xf numFmtId="0" fontId="1" fillId="2" borderId="2" xfId="1" applyFont="1" applyFill="1" applyBorder="1"/>
    <xf numFmtId="0" fontId="6" fillId="2" borderId="2" xfId="1" applyFont="1" applyFill="1" applyBorder="1" applyAlignment="1">
      <alignment horizontal="center" vertical="center" wrapText="1"/>
    </xf>
    <xf numFmtId="0" fontId="1" fillId="2" borderId="2" xfId="1" applyFont="1" applyFill="1" applyBorder="1" applyAlignment="1">
      <alignment horizontal="center"/>
    </xf>
    <xf numFmtId="0" fontId="2" fillId="2" borderId="2" xfId="1" applyFont="1" applyFill="1" applyBorder="1" applyAlignment="1">
      <alignment horizontal="right" vertical="center"/>
    </xf>
    <xf numFmtId="0" fontId="4" fillId="0" borderId="2" xfId="1" applyFont="1" applyBorder="1" applyAlignment="1" applyProtection="1">
      <alignment horizontal="center" vertical="center" wrapText="1"/>
      <protection locked="0"/>
    </xf>
    <xf numFmtId="164" fontId="3" fillId="2" borderId="2"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0" fontId="3" fillId="2" borderId="2" xfId="1" applyFont="1" applyFill="1" applyBorder="1" applyAlignment="1">
      <alignment horizontal="center" wrapText="1"/>
    </xf>
    <xf numFmtId="0" fontId="1" fillId="0" borderId="2" xfId="1" applyFont="1" applyBorder="1" applyAlignment="1">
      <alignment horizontal="left" wrapText="1"/>
    </xf>
    <xf numFmtId="0" fontId="2" fillId="2" borderId="0" xfId="1" applyFont="1" applyFill="1" applyAlignment="1">
      <alignment horizontal="center" vertical="center" wrapText="1"/>
    </xf>
    <xf numFmtId="0" fontId="6" fillId="2" borderId="0" xfId="1" applyFont="1" applyFill="1" applyAlignment="1">
      <alignment horizontal="center" vertical="center" wrapText="1"/>
    </xf>
    <xf numFmtId="0" fontId="2" fillId="2" borderId="0" xfId="1" applyFont="1" applyFill="1" applyAlignment="1">
      <alignment horizontal="right" vertical="center"/>
    </xf>
    <xf numFmtId="0" fontId="4" fillId="2" borderId="0" xfId="1" applyFont="1" applyFill="1" applyAlignment="1" applyProtection="1">
      <alignment horizontal="center" vertical="center" wrapText="1"/>
      <protection locked="0"/>
    </xf>
    <xf numFmtId="164" fontId="3" fillId="2" borderId="0" xfId="1" applyNumberFormat="1" applyFont="1" applyFill="1" applyAlignment="1">
      <alignment horizontal="center" wrapText="1"/>
    </xf>
    <xf numFmtId="164" fontId="2" fillId="2" borderId="0" xfId="1" applyNumberFormat="1" applyFont="1" applyFill="1" applyAlignment="1">
      <alignment horizontal="center" wrapText="1"/>
    </xf>
    <xf numFmtId="164" fontId="3" fillId="2" borderId="1" xfId="1" applyNumberFormat="1" applyFont="1" applyFill="1" applyBorder="1" applyAlignment="1">
      <alignment horizontal="center" wrapText="1"/>
    </xf>
    <xf numFmtId="0" fontId="3" fillId="2" borderId="1" xfId="1" applyFont="1" applyFill="1" applyBorder="1" applyAlignment="1">
      <alignment horizontal="center" wrapText="1"/>
    </xf>
    <xf numFmtId="0" fontId="2" fillId="2" borderId="0" xfId="1" applyFont="1" applyFill="1" applyAlignment="1">
      <alignment horizontal="left" vertical="center" wrapText="1"/>
    </xf>
    <xf numFmtId="0" fontId="3" fillId="2" borderId="0" xfId="1" applyFont="1" applyFill="1" applyAlignment="1">
      <alignment horizontal="right" vertical="center"/>
    </xf>
    <xf numFmtId="0" fontId="1" fillId="2" borderId="4" xfId="1" applyFont="1" applyFill="1" applyBorder="1"/>
    <xf numFmtId="3" fontId="7" fillId="2" borderId="4" xfId="1" applyNumberFormat="1" applyFont="1" applyFill="1" applyBorder="1"/>
    <xf numFmtId="165" fontId="1" fillId="2" borderId="4" xfId="1" applyNumberFormat="1" applyFont="1" applyFill="1" applyBorder="1"/>
    <xf numFmtId="0" fontId="11" fillId="2" borderId="4" xfId="1" applyFill="1" applyBorder="1" applyAlignment="1">
      <alignment horizontal="left" wrapText="1"/>
    </xf>
    <xf numFmtId="0" fontId="7" fillId="2" borderId="6" xfId="1" applyFont="1" applyFill="1" applyBorder="1" applyAlignment="1">
      <alignment horizontal="right"/>
    </xf>
    <xf numFmtId="0" fontId="1" fillId="2" borderId="7" xfId="1" applyFont="1" applyFill="1" applyBorder="1" applyAlignment="1">
      <alignment horizontal="center"/>
    </xf>
    <xf numFmtId="0" fontId="1" fillId="2" borderId="7" xfId="1" applyFont="1" applyFill="1" applyBorder="1" applyAlignment="1">
      <alignment horizontal="right"/>
    </xf>
    <xf numFmtId="165" fontId="1" fillId="5" borderId="7" xfId="1" applyNumberFormat="1" applyFont="1" applyFill="1" applyBorder="1" applyAlignment="1">
      <alignment horizontal="right"/>
    </xf>
    <xf numFmtId="3" fontId="7" fillId="2" borderId="7" xfId="1" applyNumberFormat="1" applyFont="1" applyFill="1" applyBorder="1"/>
    <xf numFmtId="0" fontId="8" fillId="2" borderId="7" xfId="1" applyFont="1" applyFill="1" applyBorder="1" applyAlignment="1">
      <alignment horizontal="center"/>
    </xf>
    <xf numFmtId="4" fontId="1" fillId="2" borderId="7" xfId="1" applyNumberFormat="1" applyFont="1" applyFill="1" applyBorder="1" applyAlignment="1">
      <alignment horizontal="right"/>
    </xf>
    <xf numFmtId="165" fontId="1" fillId="2" borderId="8" xfId="1" applyNumberFormat="1" applyFont="1" applyFill="1" applyBorder="1"/>
    <xf numFmtId="0" fontId="1" fillId="2" borderId="9" xfId="1" applyFont="1" applyFill="1" applyBorder="1"/>
    <xf numFmtId="0" fontId="1" fillId="2" borderId="1" xfId="1" applyFont="1" applyFill="1" applyBorder="1"/>
    <xf numFmtId="0" fontId="1" fillId="0" borderId="1" xfId="1" applyFont="1" applyBorder="1"/>
    <xf numFmtId="0" fontId="11" fillId="2" borderId="1" xfId="1" applyFill="1" applyBorder="1"/>
    <xf numFmtId="0" fontId="7" fillId="2" borderId="1" xfId="1" applyFont="1" applyFill="1" applyBorder="1" applyAlignment="1">
      <alignment horizontal="right"/>
    </xf>
    <xf numFmtId="0" fontId="11" fillId="0" borderId="10" xfId="1" applyBorder="1"/>
    <xf numFmtId="165" fontId="1" fillId="2" borderId="11" xfId="1" applyNumberFormat="1" applyFont="1" applyFill="1" applyBorder="1"/>
    <xf numFmtId="0" fontId="11" fillId="2" borderId="12" xfId="1" applyFill="1" applyBorder="1" applyAlignment="1">
      <alignment horizontal="left" wrapText="1"/>
    </xf>
    <xf numFmtId="0" fontId="9" fillId="2" borderId="0" xfId="1" applyFont="1" applyFill="1" applyAlignment="1">
      <alignment horizontal="center"/>
    </xf>
    <xf numFmtId="164" fontId="8" fillId="0" borderId="0" xfId="1" applyNumberFormat="1" applyFont="1"/>
    <xf numFmtId="164" fontId="7" fillId="2" borderId="0" xfId="1" applyNumberFormat="1" applyFont="1" applyFill="1"/>
    <xf numFmtId="0" fontId="1" fillId="2" borderId="0" xfId="1" applyFont="1" applyFill="1" applyAlignment="1">
      <alignment wrapText="1"/>
    </xf>
    <xf numFmtId="0" fontId="9" fillId="2" borderId="0" xfId="1" applyFont="1" applyFill="1"/>
    <xf numFmtId="0" fontId="7" fillId="2" borderId="0" xfId="1" applyFont="1" applyFill="1" applyAlignment="1">
      <alignment horizontal="left"/>
    </xf>
    <xf numFmtId="0" fontId="4" fillId="2" borderId="0" xfId="1" applyFont="1" applyFill="1" applyAlignment="1">
      <alignment horizontal="right"/>
    </xf>
    <xf numFmtId="165" fontId="1" fillId="0" borderId="0" xfId="1" applyNumberFormat="1" applyFont="1"/>
    <xf numFmtId="0" fontId="7" fillId="2" borderId="0" xfId="1" applyFont="1" applyFill="1" applyAlignment="1">
      <alignment horizontal="right"/>
    </xf>
    <xf numFmtId="0" fontId="1" fillId="2" borderId="0" xfId="1" applyFont="1" applyFill="1" applyAlignment="1">
      <alignment vertical="center"/>
    </xf>
    <xf numFmtId="0" fontId="1" fillId="2" borderId="0" xfId="1" applyFont="1" applyFill="1" applyAlignment="1">
      <alignment horizontal="center" vertical="center"/>
    </xf>
    <xf numFmtId="0" fontId="9" fillId="2" borderId="0" xfId="1" applyFont="1" applyFill="1" applyAlignment="1">
      <alignment horizontal="center" vertical="center"/>
    </xf>
    <xf numFmtId="165" fontId="1" fillId="2" borderId="0" xfId="1" applyNumberFormat="1" applyFont="1" applyFill="1" applyAlignment="1">
      <alignment vertical="center"/>
    </xf>
    <xf numFmtId="164" fontId="8" fillId="2" borderId="0" xfId="1" applyNumberFormat="1" applyFont="1" applyFill="1"/>
    <xf numFmtId="0" fontId="1" fillId="2" borderId="2" xfId="1" applyFont="1" applyFill="1" applyBorder="1" applyAlignment="1">
      <alignment horizontal="center" vertical="top"/>
    </xf>
    <xf numFmtId="0" fontId="9" fillId="2" borderId="0" xfId="1" applyFont="1" applyFill="1" applyAlignment="1">
      <alignment horizontal="center" wrapText="1"/>
    </xf>
    <xf numFmtId="0" fontId="1" fillId="0" borderId="0" xfId="1" applyFont="1" applyAlignment="1">
      <alignment horizontal="center"/>
    </xf>
    <xf numFmtId="0" fontId="7" fillId="2" borderId="0" xfId="1" applyFont="1" applyFill="1" applyAlignment="1">
      <alignment horizontal="right" vertical="center"/>
    </xf>
    <xf numFmtId="0" fontId="7" fillId="2" borderId="0" xfId="1" applyFont="1" applyFill="1" applyAlignment="1">
      <alignment horizontal="left" wrapText="1"/>
    </xf>
    <xf numFmtId="0" fontId="1" fillId="2" borderId="0" xfId="1" applyFont="1" applyFill="1" applyAlignment="1">
      <alignment horizontal="left" wrapText="1"/>
    </xf>
    <xf numFmtId="0" fontId="11" fillId="2" borderId="0" xfId="1" applyFill="1"/>
    <xf numFmtId="0" fontId="11" fillId="0" borderId="0" xfId="1"/>
    <xf numFmtId="0" fontId="1" fillId="0" borderId="0" xfId="1" applyFont="1" applyAlignment="1">
      <alignment wrapText="1"/>
    </xf>
    <xf numFmtId="0" fontId="1" fillId="0" borderId="0" xfId="1" applyFont="1" applyAlignment="1">
      <alignment horizontal="left" wrapText="1"/>
    </xf>
    <xf numFmtId="0" fontId="11" fillId="0" borderId="0" xfId="1" applyAlignment="1">
      <alignment horizontal="right"/>
    </xf>
    <xf numFmtId="0" fontId="11" fillId="0" borderId="0" xfId="1" applyAlignment="1">
      <alignment horizontal="center"/>
    </xf>
    <xf numFmtId="0" fontId="12" fillId="7" borderId="0" xfId="1" applyFont="1" applyFill="1" applyAlignment="1">
      <alignment vertical="center"/>
    </xf>
    <xf numFmtId="0" fontId="12" fillId="7" borderId="0" xfId="1" applyFont="1" applyFill="1" applyAlignment="1">
      <alignment horizontal="right" vertical="center"/>
    </xf>
    <xf numFmtId="0" fontId="12" fillId="7" borderId="0" xfId="1" applyFont="1" applyFill="1" applyAlignment="1">
      <alignment horizontal="center" vertical="center"/>
    </xf>
    <xf numFmtId="0" fontId="12" fillId="7" borderId="0" xfId="1" applyFont="1" applyFill="1" applyAlignment="1">
      <alignment horizontal="center" vertical="center" wrapText="1"/>
    </xf>
    <xf numFmtId="0" fontId="12" fillId="7" borderId="13" xfId="1" applyFont="1" applyFill="1" applyBorder="1" applyAlignment="1">
      <alignment horizontal="center" vertical="center" wrapText="1"/>
    </xf>
    <xf numFmtId="0" fontId="12" fillId="7" borderId="19" xfId="1" applyFont="1" applyFill="1" applyBorder="1" applyAlignment="1">
      <alignment horizontal="center" vertical="center" wrapText="1"/>
    </xf>
    <xf numFmtId="0" fontId="12" fillId="7" borderId="20" xfId="1" applyFont="1" applyFill="1" applyBorder="1" applyAlignment="1">
      <alignment horizontal="center" vertical="center" wrapText="1"/>
    </xf>
    <xf numFmtId="0" fontId="11" fillId="0" borderId="21" xfId="1" applyBorder="1" applyAlignment="1">
      <alignment horizontal="right"/>
    </xf>
    <xf numFmtId="0" fontId="11" fillId="0" borderId="22" xfId="1" applyBorder="1" applyAlignment="1">
      <alignment horizontal="center"/>
    </xf>
    <xf numFmtId="0" fontId="13" fillId="8" borderId="0" xfId="1" applyFont="1" applyFill="1" applyAlignment="1">
      <alignment horizontal="right"/>
    </xf>
    <xf numFmtId="0" fontId="11" fillId="0" borderId="0" xfId="1" applyAlignment="1">
      <alignment wrapText="1"/>
    </xf>
    <xf numFmtId="2" fontId="11" fillId="0" borderId="21" xfId="1" applyNumberFormat="1" applyBorder="1" applyAlignment="1">
      <alignment horizontal="right"/>
    </xf>
    <xf numFmtId="0" fontId="11" fillId="9" borderId="0" xfId="1" applyFill="1"/>
    <xf numFmtId="0" fontId="11" fillId="9" borderId="0" xfId="1" applyFill="1" applyAlignment="1">
      <alignment horizontal="center"/>
    </xf>
    <xf numFmtId="0" fontId="11" fillId="9" borderId="0" xfId="1" applyFill="1" applyAlignment="1">
      <alignment horizontal="right"/>
    </xf>
    <xf numFmtId="0" fontId="12" fillId="7" borderId="0" xfId="1" applyFont="1" applyFill="1" applyAlignment="1">
      <alignment horizontal="right" vertical="center" wrapText="1"/>
    </xf>
    <xf numFmtId="3" fontId="10" fillId="6" borderId="0" xfId="1" applyNumberFormat="1" applyFont="1" applyFill="1" applyAlignment="1">
      <alignment horizontal="center"/>
    </xf>
    <xf numFmtId="0" fontId="1" fillId="4" borderId="0" xfId="1" applyFont="1" applyFill="1"/>
    <xf numFmtId="0" fontId="13" fillId="8" borderId="0" xfId="1" applyFont="1" applyFill="1" applyAlignment="1">
      <alignment horizontal="right" wrapText="1"/>
    </xf>
    <xf numFmtId="0" fontId="1" fillId="2" borderId="4" xfId="1" applyFont="1" applyFill="1" applyBorder="1" applyAlignment="1">
      <alignment vertical="center"/>
    </xf>
    <xf numFmtId="0" fontId="7" fillId="2" borderId="4" xfId="1" applyFont="1" applyFill="1" applyBorder="1" applyAlignment="1">
      <alignment horizontal="right" vertical="center"/>
    </xf>
    <xf numFmtId="0" fontId="1" fillId="2" borderId="4" xfId="1" applyFont="1" applyFill="1" applyBorder="1" applyAlignment="1">
      <alignment horizontal="center" vertical="center"/>
    </xf>
    <xf numFmtId="0" fontId="1" fillId="2" borderId="4" xfId="1" applyFont="1" applyFill="1" applyBorder="1" applyAlignment="1">
      <alignment horizontal="right" vertical="center"/>
    </xf>
    <xf numFmtId="3" fontId="7" fillId="2" borderId="4" xfId="1" applyNumberFormat="1" applyFont="1" applyFill="1" applyBorder="1" applyAlignment="1">
      <alignment horizontal="right" vertical="center"/>
    </xf>
    <xf numFmtId="3" fontId="7" fillId="2" borderId="4" xfId="1" applyNumberFormat="1" applyFont="1" applyFill="1" applyBorder="1" applyAlignment="1">
      <alignment vertical="center"/>
    </xf>
    <xf numFmtId="0" fontId="8" fillId="2" borderId="4" xfId="1" applyFont="1" applyFill="1" applyBorder="1" applyAlignment="1">
      <alignment horizontal="center" vertical="center"/>
    </xf>
    <xf numFmtId="4" fontId="1" fillId="2" borderId="4" xfId="1" applyNumberFormat="1" applyFont="1" applyFill="1" applyBorder="1" applyAlignment="1">
      <alignment horizontal="right" vertical="center"/>
    </xf>
    <xf numFmtId="165" fontId="1" fillId="2" borderId="4" xfId="1" applyNumberFormat="1" applyFont="1" applyFill="1" applyBorder="1" applyAlignment="1">
      <alignment horizontal="right" vertical="center"/>
    </xf>
    <xf numFmtId="0" fontId="11" fillId="2" borderId="4" xfId="1" applyFill="1" applyBorder="1" applyAlignment="1">
      <alignment horizontal="left" vertical="center" wrapText="1"/>
    </xf>
    <xf numFmtId="165" fontId="1" fillId="2" borderId="4" xfId="1" applyNumberFormat="1" applyFont="1" applyFill="1" applyBorder="1" applyAlignment="1">
      <alignment vertical="center"/>
    </xf>
    <xf numFmtId="0" fontId="1" fillId="0" borderId="0" xfId="1" applyFont="1" applyAlignment="1">
      <alignment vertical="center"/>
    </xf>
    <xf numFmtId="0" fontId="7" fillId="2" borderId="4" xfId="1" applyFont="1" applyFill="1" applyBorder="1" applyAlignment="1">
      <alignment horizontal="right" vertical="center" wrapText="1"/>
    </xf>
    <xf numFmtId="0" fontId="1" fillId="2" borderId="4" xfId="1" applyFont="1" applyFill="1" applyBorder="1" applyAlignment="1" applyProtection="1">
      <alignment horizontal="right" vertical="center"/>
      <protection locked="0"/>
    </xf>
    <xf numFmtId="3" fontId="1" fillId="2" borderId="0" xfId="1" applyNumberFormat="1" applyFont="1" applyFill="1" applyAlignment="1">
      <alignment vertical="center"/>
    </xf>
    <xf numFmtId="0" fontId="1" fillId="2" borderId="4" xfId="1" applyFont="1" applyFill="1" applyBorder="1" applyAlignment="1">
      <alignment horizontal="right" vertical="center" wrapText="1"/>
    </xf>
    <xf numFmtId="0" fontId="1" fillId="10" borderId="4" xfId="1" applyFont="1" applyFill="1" applyBorder="1" applyAlignment="1" applyProtection="1">
      <alignment vertical="center"/>
      <protection locked="0"/>
    </xf>
    <xf numFmtId="0" fontId="1" fillId="10" borderId="4" xfId="1" applyFont="1" applyFill="1" applyBorder="1" applyAlignment="1" applyProtection="1">
      <alignment horizontal="right" vertical="center"/>
      <protection locked="0"/>
    </xf>
    <xf numFmtId="0" fontId="1" fillId="10" borderId="4" xfId="1" applyFont="1" applyFill="1" applyBorder="1" applyAlignment="1">
      <alignment horizontal="right" vertical="center"/>
    </xf>
    <xf numFmtId="0" fontId="11" fillId="0" borderId="0" xfId="1" applyAlignment="1">
      <alignment vertical="center"/>
    </xf>
    <xf numFmtId="0" fontId="11" fillId="0" borderId="0" xfId="1" applyAlignment="1">
      <alignment horizontal="right" vertical="center"/>
    </xf>
    <xf numFmtId="0" fontId="11" fillId="0" borderId="0" xfId="1" applyAlignment="1">
      <alignment horizontal="center" vertical="center"/>
    </xf>
    <xf numFmtId="0" fontId="11" fillId="0" borderId="21" xfId="1" applyBorder="1" applyAlignment="1">
      <alignment horizontal="right" vertical="center"/>
    </xf>
    <xf numFmtId="0" fontId="11" fillId="0" borderId="22" xfId="1" applyBorder="1" applyAlignment="1">
      <alignment horizontal="center" vertical="center"/>
    </xf>
    <xf numFmtId="0" fontId="11" fillId="0" borderId="22" xfId="1" applyBorder="1" applyAlignment="1">
      <alignment horizontal="right" vertical="center"/>
    </xf>
    <xf numFmtId="0" fontId="11" fillId="0" borderId="21" xfId="1" applyBorder="1" applyAlignment="1">
      <alignment vertical="center"/>
    </xf>
    <xf numFmtId="0" fontId="13" fillId="8" borderId="0" xfId="1" applyFont="1" applyFill="1" applyAlignment="1">
      <alignment horizontal="right" vertical="center"/>
    </xf>
    <xf numFmtId="0" fontId="13" fillId="8" borderId="0" xfId="1" applyFont="1" applyFill="1" applyAlignment="1">
      <alignment horizontal="right" vertical="center" wrapText="1"/>
    </xf>
    <xf numFmtId="0" fontId="11" fillId="0" borderId="0" xfId="1" applyAlignment="1">
      <alignment vertical="center" wrapText="1"/>
    </xf>
    <xf numFmtId="2" fontId="11" fillId="0" borderId="21" xfId="1" applyNumberFormat="1" applyBorder="1" applyAlignment="1">
      <alignment horizontal="right" vertical="center"/>
    </xf>
    <xf numFmtId="0" fontId="11" fillId="0" borderId="0" xfId="1" applyAlignment="1">
      <alignment horizontal="left" vertical="center"/>
    </xf>
    <xf numFmtId="0" fontId="7" fillId="2" borderId="6" xfId="1" applyFont="1" applyFill="1" applyBorder="1" applyAlignment="1">
      <alignment horizontal="right" vertical="center" wrapText="1"/>
    </xf>
    <xf numFmtId="0" fontId="1" fillId="2" borderId="23" xfId="1" applyFont="1" applyFill="1" applyBorder="1" applyAlignment="1">
      <alignment horizontal="center" vertical="center"/>
    </xf>
    <xf numFmtId="0" fontId="1" fillId="2" borderId="7" xfId="1" applyFont="1" applyFill="1" applyBorder="1" applyAlignment="1">
      <alignment horizontal="center" vertical="center"/>
    </xf>
    <xf numFmtId="0" fontId="1" fillId="2" borderId="7" xfId="1" applyFont="1" applyFill="1" applyBorder="1" applyAlignment="1">
      <alignment horizontal="right" vertical="center"/>
    </xf>
    <xf numFmtId="165" fontId="1" fillId="5" borderId="23" xfId="1" applyNumberFormat="1" applyFont="1" applyFill="1" applyBorder="1" applyAlignment="1">
      <alignment horizontal="right" vertical="center"/>
    </xf>
    <xf numFmtId="3" fontId="7" fillId="2" borderId="7" xfId="1" applyNumberFormat="1" applyFont="1" applyFill="1" applyBorder="1" applyAlignment="1">
      <alignment horizontal="right" vertical="center"/>
    </xf>
    <xf numFmtId="3" fontId="7" fillId="2" borderId="7" xfId="1" applyNumberFormat="1" applyFont="1" applyFill="1" applyBorder="1" applyAlignment="1">
      <alignment vertical="center"/>
    </xf>
    <xf numFmtId="0" fontId="8" fillId="2" borderId="7" xfId="1" applyFont="1" applyFill="1" applyBorder="1" applyAlignment="1">
      <alignment horizontal="center" vertical="center"/>
    </xf>
    <xf numFmtId="4" fontId="1" fillId="2" borderId="7" xfId="1" applyNumberFormat="1" applyFont="1" applyFill="1" applyBorder="1" applyAlignment="1">
      <alignment horizontal="right" vertical="center"/>
    </xf>
    <xf numFmtId="165" fontId="1" fillId="2" borderId="8" xfId="1" applyNumberFormat="1" applyFont="1" applyFill="1" applyBorder="1" applyAlignment="1">
      <alignment vertical="center"/>
    </xf>
    <xf numFmtId="0" fontId="11" fillId="9" borderId="0" xfId="1" applyFill="1" applyAlignment="1">
      <alignment vertical="center"/>
    </xf>
    <xf numFmtId="0" fontId="8" fillId="2" borderId="0" xfId="1" applyFont="1" applyFill="1" applyAlignment="1">
      <alignment horizontal="right" vertical="top"/>
    </xf>
    <xf numFmtId="165" fontId="1" fillId="11" borderId="4" xfId="1" applyNumberFormat="1" applyFont="1" applyFill="1" applyBorder="1" applyAlignment="1">
      <alignment horizontal="right" vertical="center"/>
    </xf>
    <xf numFmtId="165" fontId="1" fillId="11" borderId="4" xfId="1" applyNumberFormat="1" applyFont="1" applyFill="1" applyBorder="1" applyAlignment="1">
      <alignment horizontal="right" vertical="center" wrapText="1"/>
    </xf>
    <xf numFmtId="165" fontId="1" fillId="11" borderId="5" xfId="1" applyNumberFormat="1" applyFont="1" applyFill="1" applyBorder="1" applyAlignment="1">
      <alignment horizontal="right" vertical="center"/>
    </xf>
    <xf numFmtId="0" fontId="1" fillId="4" borderId="4" xfId="1" applyFont="1" applyFill="1" applyBorder="1" applyAlignment="1" applyProtection="1">
      <alignment vertical="center"/>
      <protection locked="0"/>
    </xf>
    <xf numFmtId="0" fontId="1" fillId="4" borderId="4" xfId="1" applyFont="1" applyFill="1" applyBorder="1" applyAlignment="1" applyProtection="1">
      <alignment horizontal="right" vertical="center" wrapText="1"/>
      <protection locked="0"/>
    </xf>
    <xf numFmtId="0" fontId="1" fillId="4" borderId="4" xfId="1" applyFont="1" applyFill="1" applyBorder="1" applyAlignment="1" applyProtection="1">
      <alignment horizontal="right" vertical="center"/>
      <protection locked="0"/>
    </xf>
    <xf numFmtId="0" fontId="4" fillId="4" borderId="3" xfId="1" applyFont="1" applyFill="1" applyBorder="1" applyAlignment="1" applyProtection="1">
      <alignment horizontal="center" vertical="center" wrapText="1"/>
      <protection locked="0"/>
    </xf>
    <xf numFmtId="0" fontId="4" fillId="4" borderId="2" xfId="1" applyFont="1" applyFill="1" applyBorder="1" applyAlignment="1" applyProtection="1">
      <alignment horizontal="center" vertical="center" wrapText="1"/>
      <protection locked="0"/>
    </xf>
    <xf numFmtId="0" fontId="4" fillId="4" borderId="0" xfId="1" applyFont="1" applyFill="1" applyAlignment="1" applyProtection="1">
      <alignment horizontal="left" vertical="center" wrapText="1"/>
      <protection locked="0"/>
    </xf>
    <xf numFmtId="0" fontId="11" fillId="4" borderId="0" xfId="1" applyFill="1" applyAlignment="1" applyProtection="1">
      <alignment horizontal="left" vertical="center" wrapText="1"/>
      <protection locked="0"/>
    </xf>
    <xf numFmtId="0" fontId="11" fillId="4" borderId="0" xfId="1" applyFill="1" applyAlignment="1" applyProtection="1">
      <alignment vertical="top" wrapText="1"/>
      <protection locked="0"/>
    </xf>
    <xf numFmtId="0" fontId="11" fillId="0" borderId="0" xfId="1" applyAlignment="1" applyProtection="1">
      <alignment vertical="top" wrapText="1"/>
      <protection locked="0"/>
    </xf>
    <xf numFmtId="0" fontId="7" fillId="4" borderId="16"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18" xfId="1" applyFont="1" applyFill="1" applyBorder="1" applyAlignment="1">
      <alignment horizontal="center" vertical="center"/>
    </xf>
    <xf numFmtId="0" fontId="11" fillId="0" borderId="17" xfId="1" applyBorder="1" applyAlignment="1">
      <alignment horizontal="center" vertical="center"/>
    </xf>
    <xf numFmtId="0" fontId="7" fillId="4" borderId="13" xfId="1" applyFont="1" applyFill="1" applyBorder="1" applyAlignment="1">
      <alignment horizontal="center" vertical="center"/>
    </xf>
    <xf numFmtId="0" fontId="7" fillId="4" borderId="14" xfId="1" applyFont="1" applyFill="1" applyBorder="1" applyAlignment="1">
      <alignment horizontal="center" vertical="center"/>
    </xf>
    <xf numFmtId="0" fontId="11" fillId="0" borderId="15" xfId="1" applyBorder="1" applyAlignment="1">
      <alignment horizontal="center" vertical="center"/>
    </xf>
    <xf numFmtId="0" fontId="7" fillId="4" borderId="16" xfId="1" applyFont="1" applyFill="1" applyBorder="1" applyAlignment="1">
      <alignment horizontal="center" vertical="center" wrapText="1"/>
    </xf>
  </cellXfs>
  <cellStyles count="2">
    <cellStyle name="Standard" xfId="0" builtinId="0"/>
    <cellStyle name="Standard 2" xfId="1" xr:uid="{00000000-0005-0000-0000-000001000000}"/>
  </cellStyles>
  <dxfs count="379">
    <dxf>
      <fill>
        <patternFill>
          <bgColor theme="5" tint="0.39994506668294322"/>
        </patternFill>
      </fill>
      <border>
        <left style="thin">
          <color auto="1"/>
        </left>
        <right style="thin">
          <color auto="1"/>
        </right>
        <top style="thin">
          <color auto="1"/>
        </top>
        <bottom style="thin">
          <color auto="1"/>
        </bottom>
        <vertical/>
        <horizontal/>
      </border>
    </dxf>
    <dxf>
      <font>
        <strike val="0"/>
        <color theme="1"/>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39994506668294322"/>
        </patternFill>
      </fill>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fill>
        <patternFill>
          <bgColor theme="5" tint="0.39994506668294322"/>
        </patternFill>
      </fill>
    </dxf>
    <dxf>
      <fill>
        <patternFill>
          <bgColor theme="5" tint="0.39994506668294322"/>
        </patternFill>
      </fill>
    </dxf>
    <dxf>
      <fill>
        <patternFill>
          <bgColor theme="9" tint="0.59996337778862885"/>
        </patternFill>
      </fill>
    </dxf>
    <dxf>
      <numFmt numFmtId="166" formatCode="0.0%"/>
    </dxf>
    <dxf>
      <fill>
        <patternFill>
          <bgColor theme="9" tint="0.59996337778862885"/>
        </patternFill>
      </fill>
    </dxf>
    <dxf>
      <numFmt numFmtId="166" formatCode="0.0%"/>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font>
        <color theme="0"/>
      </font>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numFmt numFmtId="166" formatCode="0.0%"/>
    </dxf>
    <dxf>
      <fill>
        <patternFill>
          <bgColor theme="9" tint="0.59996337778862885"/>
        </patternFill>
      </fill>
    </dxf>
    <dxf>
      <fill>
        <patternFill>
          <bgColor theme="9" tint="0.59996337778862885"/>
        </patternFill>
      </fill>
    </dxf>
    <dxf>
      <font>
        <color theme="0"/>
      </font>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numFmt numFmtId="166" formatCode="0.0%"/>
    </dxf>
    <dxf>
      <fill>
        <patternFill>
          <bgColor theme="9" tint="0.59996337778862885"/>
        </patternFill>
      </fill>
    </dxf>
    <dxf>
      <fill>
        <patternFill>
          <bgColor theme="9" tint="0.59996337778862885"/>
        </patternFill>
      </fill>
    </dxf>
    <dxf>
      <font>
        <color theme="0"/>
      </font>
    </dxf>
    <dxf>
      <font>
        <color theme="0"/>
      </font>
    </dxf>
    <dxf>
      <numFmt numFmtId="166" formatCode="0.0%"/>
    </dxf>
    <dxf>
      <font>
        <color theme="0"/>
      </font>
      <fill>
        <patternFill>
          <bgColor theme="0"/>
        </patternFill>
      </fill>
    </dxf>
    <dxf>
      <fill>
        <patternFill>
          <bgColor theme="9" tint="0.59996337778862885"/>
        </patternFill>
      </fill>
    </dxf>
    <dxf>
      <fill>
        <patternFill>
          <bgColor theme="9" tint="0.59996337778862885"/>
        </patternFill>
      </fill>
    </dxf>
    <dxf>
      <numFmt numFmtId="166" formatCode="0.0%"/>
    </dxf>
    <dxf>
      <numFmt numFmtId="166" formatCode="0.0%"/>
    </dxf>
    <dxf>
      <numFmt numFmtId="166" formatCode="0.0%"/>
    </dxf>
    <dxf>
      <numFmt numFmtId="166" formatCode="0.0%"/>
    </dxf>
    <dxf>
      <font>
        <color theme="0"/>
      </font>
    </dxf>
    <dxf>
      <numFmt numFmtId="166" formatCode="0.0%"/>
    </dxf>
    <dxf>
      <font>
        <color theme="0"/>
      </font>
      <fill>
        <patternFill>
          <bgColor theme="0"/>
        </patternFill>
      </fill>
    </dxf>
    <dxf>
      <fill>
        <patternFill>
          <bgColor theme="9" tint="0.59996337778862885"/>
        </patternFill>
      </fill>
    </dxf>
    <dxf>
      <fill>
        <patternFill>
          <bgColor theme="9" tint="0.59996337778862885"/>
        </patternFill>
      </fill>
    </dxf>
    <dxf>
      <numFmt numFmtId="166" formatCode="0.0%"/>
    </dxf>
    <dxf>
      <numFmt numFmtId="166" formatCode="0.0%"/>
    </dxf>
    <dxf>
      <numFmt numFmtId="166" formatCode="0.0%"/>
    </dxf>
    <dxf>
      <numFmt numFmtId="166" formatCode="0.0%"/>
    </dxf>
    <dxf>
      <font>
        <color theme="0"/>
      </font>
    </dxf>
    <dxf>
      <font>
        <color theme="0"/>
      </font>
    </dxf>
    <dxf>
      <numFmt numFmtId="166" formatCode="0.0%"/>
    </dxf>
    <dxf>
      <font>
        <color theme="0"/>
      </font>
      <fill>
        <patternFill>
          <bgColor theme="0"/>
        </patternFill>
      </fill>
    </dxf>
    <dxf>
      <fill>
        <patternFill>
          <bgColor theme="9" tint="0.59996337778862885"/>
        </patternFill>
      </fill>
    </dxf>
    <dxf>
      <fill>
        <patternFill>
          <bgColor theme="9" tint="0.59996337778862885"/>
        </patternFill>
      </fill>
    </dxf>
    <dxf>
      <numFmt numFmtId="166" formatCode="0.0%"/>
    </dxf>
    <dxf>
      <numFmt numFmtId="166" formatCode="0.0%"/>
    </dxf>
    <dxf>
      <numFmt numFmtId="166" formatCode="0.0%"/>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numFmt numFmtId="166" formatCode="0.0%"/>
    </dxf>
    <dxf>
      <fill>
        <patternFill>
          <bgColor theme="9" tint="0.59996337778862885"/>
        </patternFill>
      </fill>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fill>
        <patternFill>
          <bgColor theme="9" tint="0.59996337778862885"/>
        </patternFill>
      </fill>
    </dxf>
    <dxf>
      <numFmt numFmtId="166" formatCode="0.0%"/>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fill>
        <patternFill>
          <bgColor theme="9" tint="0.59996337778862885"/>
        </patternFill>
      </fill>
    </dxf>
    <dxf>
      <fill>
        <patternFill>
          <bgColor theme="9" tint="0.59996337778862885"/>
        </patternFill>
      </fill>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fill>
        <patternFill>
          <bgColor theme="9" tint="0.59996337778862885"/>
        </patternFill>
      </fill>
    </dxf>
    <dxf>
      <fill>
        <patternFill>
          <bgColor theme="9" tint="0.59996337778862885"/>
        </patternFill>
      </fill>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fill>
        <patternFill>
          <bgColor theme="9" tint="0.59996337778862885"/>
        </patternFill>
      </fill>
    </dxf>
    <dxf>
      <fill>
        <patternFill>
          <bgColor theme="9" tint="0.59996337778862885"/>
        </patternFill>
      </fill>
    </dxf>
    <dxf>
      <fill>
        <patternFill>
          <bgColor theme="9" tint="0.59996337778862885"/>
        </patternFill>
      </fill>
    </dxf>
    <dxf>
      <numFmt numFmtId="166" formatCode="0.0%"/>
    </dxf>
    <dxf>
      <font>
        <color theme="0"/>
      </font>
    </dxf>
    <dxf>
      <font>
        <color theme="0"/>
      </font>
      <fill>
        <patternFill>
          <bgColor theme="0"/>
        </patternFill>
      </fill>
    </dxf>
    <dxf>
      <numFmt numFmtId="166" formatCode="0.0%"/>
    </dxf>
    <dxf>
      <numFmt numFmtId="166" formatCode="0.0%"/>
    </dxf>
    <dxf>
      <fill>
        <patternFill>
          <bgColor theme="9" tint="0.59996337778862885"/>
        </patternFill>
      </fill>
    </dxf>
    <dxf>
      <numFmt numFmtId="166" formatCode="0.0%"/>
    </dxf>
    <dxf>
      <fill>
        <patternFill>
          <bgColor theme="9" tint="0.59996337778862885"/>
        </patternFill>
      </fill>
    </dxf>
    <dxf>
      <fill>
        <patternFill>
          <bgColor theme="9" tint="0.59996337778862885"/>
        </patternFill>
      </fill>
    </dxf>
    <dxf>
      <fill>
        <patternFill>
          <bgColor theme="9" tint="0.59996337778862885"/>
        </patternFill>
      </fill>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font>
        <color theme="0"/>
      </font>
    </dxf>
    <dxf>
      <fill>
        <patternFill>
          <bgColor theme="9" tint="0.59996337778862885"/>
        </patternFill>
      </fill>
    </dxf>
    <dxf>
      <fill>
        <patternFill>
          <bgColor theme="9" tint="0.59996337778862885"/>
        </patternFill>
      </fill>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numFmt numFmtId="166" formatCode="0.0%"/>
    </dxf>
    <dxf>
      <font>
        <color theme="0"/>
      </font>
    </dxf>
    <dxf>
      <font>
        <color theme="0"/>
      </font>
    </dxf>
    <dxf>
      <font>
        <color theme="0"/>
      </font>
      <fill>
        <patternFill>
          <bgColor theme="0"/>
        </patternFill>
      </fill>
    </dxf>
    <dxf>
      <numFmt numFmtId="166" formatCode="0.0%"/>
    </dxf>
    <dxf>
      <numFmt numFmtId="166" formatCode="0.0%"/>
    </dxf>
    <dxf>
      <numFmt numFmtId="166" formatCode="0.0%"/>
    </dxf>
    <dxf>
      <fill>
        <patternFill>
          <bgColor theme="9" tint="0.59996337778862885"/>
        </patternFill>
      </fill>
    </dxf>
    <dxf>
      <numFmt numFmtId="166" formatCode="0.0%"/>
    </dxf>
    <dxf>
      <fill>
        <patternFill>
          <bgColor theme="5" tint="0.39994506668294322"/>
        </patternFill>
      </fill>
    </dxf>
    <dxf>
      <font>
        <color theme="0"/>
      </font>
    </dxf>
    <dxf>
      <font>
        <color theme="0"/>
      </font>
      <fill>
        <patternFill>
          <bgColor theme="0"/>
        </patternFill>
      </fill>
    </dxf>
    <dxf>
      <numFmt numFmtId="166" formatCode="0.0%"/>
    </dxf>
    <dxf>
      <numFmt numFmtId="166" formatCode="0.0%"/>
    </dxf>
    <dxf>
      <fill>
        <patternFill>
          <bgColor theme="9" tint="0.59996337778862885"/>
        </patternFill>
      </fill>
    </dxf>
    <dxf>
      <numFmt numFmtId="166" formatCode="0.0%"/>
    </dxf>
    <dxf>
      <fill>
        <patternFill>
          <bgColor theme="5" tint="0.39994506668294322"/>
        </patternFill>
      </fill>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fill>
        <patternFill>
          <bgColor theme="9" tint="0.59996337778862885"/>
        </patternFill>
      </fill>
    </dxf>
    <dxf>
      <numFmt numFmtId="166" formatCode="0.0%"/>
    </dxf>
    <dxf>
      <fill>
        <patternFill>
          <bgColor theme="5" tint="0.39994506668294322"/>
        </patternFill>
      </fill>
    </dxf>
    <dxf>
      <font>
        <color theme="0"/>
      </font>
    </dxf>
    <dxf>
      <font>
        <color theme="0"/>
      </font>
      <fill>
        <patternFill>
          <bgColor theme="0"/>
        </patternFill>
      </fill>
    </dxf>
    <dxf>
      <numFmt numFmtId="166" formatCode="0.0%"/>
    </dxf>
    <dxf>
      <numFmt numFmtId="166" formatCode="0.0%"/>
    </dxf>
    <dxf>
      <fill>
        <patternFill>
          <bgColor theme="9" tint="0.59996337778862885"/>
        </patternFill>
      </fill>
    </dxf>
    <dxf>
      <numFmt numFmtId="166" formatCode="0.0%"/>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fill>
        <patternFill>
          <bgColor theme="9" tint="0.59996337778862885"/>
        </patternFill>
      </fill>
    </dxf>
    <dxf>
      <numFmt numFmtId="166" formatCode="0.0%"/>
    </dxf>
    <dxf>
      <fill>
        <patternFill>
          <bgColor theme="5" tint="0.39994506668294322"/>
        </patternFill>
      </fill>
    </dxf>
    <dxf>
      <font>
        <color theme="0"/>
      </font>
    </dxf>
    <dxf>
      <font>
        <color theme="0"/>
      </font>
      <fill>
        <patternFill>
          <bgColor theme="0"/>
        </patternFill>
      </fill>
    </dxf>
    <dxf>
      <numFmt numFmtId="166" formatCode="0.0%"/>
    </dxf>
    <dxf>
      <numFmt numFmtId="166" formatCode="0.0%"/>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fill>
        <patternFill>
          <bgColor theme="9" tint="0.59996337778862885"/>
        </patternFill>
      </fill>
    </dxf>
    <dxf>
      <numFmt numFmtId="166" formatCode="0.0%"/>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numFmt numFmtId="166" formatCode="0.0%"/>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fill>
        <patternFill>
          <bgColor theme="9" tint="0.59996337778862885"/>
        </patternFill>
      </fill>
    </dxf>
    <dxf>
      <numFmt numFmtId="166" formatCode="0.0%"/>
    </dxf>
    <dxf>
      <font>
        <color theme="0"/>
      </font>
    </dxf>
    <dxf>
      <numFmt numFmtId="166" formatCode="0.0%"/>
    </dxf>
    <dxf>
      <font>
        <color theme="0"/>
      </font>
      <fill>
        <patternFill>
          <bgColor theme="0"/>
        </patternFill>
      </fill>
    </dxf>
    <dxf>
      <fill>
        <patternFill>
          <bgColor theme="9" tint="0.59996337778862885"/>
        </patternFill>
      </fill>
    </dxf>
    <dxf>
      <numFmt numFmtId="166" formatCode="0.0%"/>
    </dxf>
    <dxf>
      <numFmt numFmtId="166" formatCode="0.0%"/>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fill>
        <patternFill>
          <bgColor theme="5" tint="0.39994506668294322"/>
        </patternFill>
      </fill>
    </dxf>
    <dxf>
      <fill>
        <patternFill>
          <bgColor theme="9" tint="0.59996337778862885"/>
        </patternFill>
      </fill>
    </dxf>
    <dxf>
      <numFmt numFmtId="166" formatCode="0.0%"/>
    </dxf>
    <dxf>
      <font>
        <color theme="0"/>
      </font>
    </dxf>
    <dxf>
      <numFmt numFmtId="166" formatCode="0.0%"/>
    </dxf>
    <dxf>
      <font>
        <color theme="0"/>
      </font>
      <fill>
        <patternFill>
          <bgColor theme="0"/>
        </patternFill>
      </fill>
    </dxf>
    <dxf>
      <fill>
        <patternFill>
          <bgColor theme="9" tint="0.59996337778862885"/>
        </patternFill>
      </fill>
    </dxf>
    <dxf>
      <numFmt numFmtId="166" formatCode="0.0%"/>
    </dxf>
    <dxf>
      <numFmt numFmtId="166" formatCode="0.0%"/>
    </dxf>
    <dxf>
      <numFmt numFmtId="166" formatCode="0.0%"/>
    </dxf>
    <dxf>
      <font>
        <color theme="0"/>
      </font>
    </dxf>
    <dxf>
      <font>
        <color theme="0"/>
      </font>
    </dxf>
    <dxf>
      <fill>
        <patternFill>
          <bgColor theme="9" tint="0.59996337778862885"/>
        </patternFill>
      </fill>
    </dxf>
    <dxf>
      <numFmt numFmtId="166" formatCode="0.0%"/>
    </dxf>
    <dxf>
      <font>
        <color theme="0"/>
      </font>
    </dxf>
    <dxf>
      <numFmt numFmtId="166" formatCode="0.0%"/>
    </dxf>
    <dxf>
      <font>
        <color theme="0"/>
      </font>
      <fill>
        <patternFill>
          <bgColor theme="0"/>
        </patternFill>
      </fill>
    </dxf>
    <dxf>
      <fill>
        <patternFill>
          <bgColor theme="9" tint="0.59996337778862885"/>
        </patternFill>
      </fill>
    </dxf>
    <dxf>
      <numFmt numFmtId="166" formatCode="0.0%"/>
    </dxf>
    <dxf>
      <numFmt numFmtId="166" formatCode="0.0%"/>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font>
        <color theme="0"/>
      </font>
    </dxf>
    <dxf>
      <numFmt numFmtId="166" formatCode="0.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font>
        <color theme="0"/>
      </font>
    </dxf>
    <dxf>
      <numFmt numFmtId="166" formatCode="0.0%"/>
    </dxf>
    <dxf>
      <font>
        <color theme="0"/>
      </font>
    </dxf>
    <dxf>
      <font>
        <color theme="0"/>
      </font>
    </dxf>
    <dxf>
      <numFmt numFmtId="166" formatCode="0.0%"/>
    </dxf>
    <dxf>
      <font>
        <color theme="0"/>
      </font>
    </dxf>
    <dxf>
      <numFmt numFmtId="166" formatCode="0.0%"/>
    </dxf>
    <dxf>
      <font>
        <color theme="0"/>
      </font>
      <fill>
        <patternFill>
          <bgColor theme="0"/>
        </patternFill>
      </fill>
    </dxf>
    <dxf>
      <font>
        <color theme="0"/>
      </font>
      <fill>
        <patternFill>
          <bgColor theme="0"/>
        </patternFill>
      </fill>
    </dxf>
    <dxf>
      <fill>
        <patternFill>
          <bgColor theme="9" tint="0.59996337778862885"/>
        </patternFill>
      </fill>
    </dxf>
    <dxf>
      <numFmt numFmtId="166" formatCode="0.0%"/>
    </dxf>
    <dxf>
      <numFmt numFmtId="13" formatCode="0%"/>
    </dxf>
    <dxf>
      <numFmt numFmtId="166" formatCode="0.0%"/>
    </dxf>
    <dxf>
      <numFmt numFmtId="166" formatCode="0.0%"/>
    </dxf>
    <dxf>
      <font>
        <color theme="0"/>
      </font>
    </dxf>
    <dxf>
      <font>
        <color theme="0"/>
      </font>
      <fill>
        <patternFill>
          <bgColor theme="0"/>
        </patternFill>
      </fill>
    </dxf>
    <dxf>
      <numFmt numFmtId="166" formatCode="0.0%"/>
    </dxf>
    <dxf>
      <numFmt numFmtId="166" formatCode="0.0%"/>
    </dxf>
    <dxf>
      <font>
        <color theme="0"/>
      </font>
    </dxf>
    <dxf>
      <fill>
        <patternFill>
          <bgColor theme="9" tint="0.59996337778862885"/>
        </patternFill>
      </fill>
    </dxf>
    <dxf>
      <numFmt numFmtId="166" formatCode="0.0%"/>
    </dxf>
    <dxf>
      <numFmt numFmtId="166" formatCode="0.0%"/>
    </dxf>
    <dxf>
      <numFmt numFmtId="166" formatCode="0.0%"/>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numFmt numFmtId="166" formatCode="0.0%"/>
    </dxf>
    <dxf>
      <numFmt numFmtId="166" formatCode="0.0%"/>
    </dxf>
    <dxf>
      <font>
        <color theme="0"/>
      </font>
    </dxf>
    <dxf>
      <font>
        <color theme="0"/>
      </font>
      <fill>
        <patternFill>
          <bgColor theme="0"/>
        </patternFill>
      </fill>
    </dxf>
    <dxf>
      <font>
        <color theme="0"/>
      </font>
    </dxf>
    <dxf>
      <numFmt numFmtId="166" formatCode="0.0%"/>
    </dxf>
    <dxf>
      <numFmt numFmtId="166" formatCode="0.0%"/>
    </dxf>
    <dxf>
      <fill>
        <patternFill>
          <bgColor theme="9" tint="0.59996337778862885"/>
        </patternFill>
      </fill>
    </dxf>
    <dxf>
      <fill>
        <patternFill>
          <bgColor theme="9" tint="0.59996337778862885"/>
        </patternFill>
      </fill>
    </dxf>
    <dxf>
      <numFmt numFmtId="166" formatCode="0.0%"/>
    </dxf>
    <dxf>
      <numFmt numFmtId="166" formatCode="0.0%"/>
    </dxf>
    <dxf>
      <numFmt numFmtId="166" formatCode="0.0%"/>
    </dxf>
    <dxf>
      <font>
        <color theme="0"/>
      </font>
    </dxf>
    <dxf>
      <font>
        <color theme="0"/>
      </font>
    </dxf>
    <dxf>
      <font>
        <color theme="0"/>
      </font>
      <fill>
        <patternFill>
          <bgColor theme="0"/>
        </patternFill>
      </fill>
    </dxf>
    <dxf>
      <numFmt numFmtId="166" formatCode="0.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numFmt numFmtId="166" formatCode="0.0%"/>
    </dxf>
    <dxf>
      <numFmt numFmtId="166"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2660650</xdr:colOff>
          <xdr:row>1</xdr:row>
          <xdr:rowOff>152400</xdr:rowOff>
        </xdr:from>
        <xdr:to>
          <xdr:col>18</xdr:col>
          <xdr:colOff>3689350</xdr:colOff>
          <xdr:row>1</xdr:row>
          <xdr:rowOff>1104900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de-DE" sz="1800" b="1" i="0" u="none" strike="noStrike" baseline="0">
                  <a:solidFill>
                    <a:srgbClr val="000000"/>
                  </a:solidFill>
                  <a:latin typeface="Arial"/>
                  <a:cs typeface="Arial"/>
                </a:rPr>
                <a:t>START</a:t>
              </a:r>
            </a:p>
          </xdr:txBody>
        </xdr:sp>
        <xdr:clientData fPrintsWithSheet="0"/>
      </xdr:twoCellAnchor>
    </mc:Choice>
    <mc:Fallback/>
  </mc:AlternateContent>
  <xdr:twoCellAnchor editAs="oneCell">
    <xdr:from>
      <xdr:col>14</xdr:col>
      <xdr:colOff>281940</xdr:colOff>
      <xdr:row>0</xdr:row>
      <xdr:rowOff>15240</xdr:rowOff>
    </xdr:from>
    <xdr:to>
      <xdr:col>15</xdr:col>
      <xdr:colOff>358924</xdr:colOff>
      <xdr:row>1</xdr:row>
      <xdr:rowOff>0</xdr:rowOff>
    </xdr:to>
    <xdr:pic>
      <xdr:nvPicPr>
        <xdr:cNvPr id="3" name="Grafik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1920" y="15240"/>
          <a:ext cx="9525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filterMode="1">
    <pageSetUpPr fitToPage="1"/>
  </sheetPr>
  <dimension ref="A1:BG75"/>
  <sheetViews>
    <sheetView tabSelected="1" zoomScale="85" zoomScaleNormal="85" workbookViewId="0">
      <pane ySplit="5" topLeftCell="A6" activePane="bottomLeft" state="frozen"/>
      <selection pane="bottomLeft" activeCell="G1" sqref="G1:K1"/>
    </sheetView>
  </sheetViews>
  <sheetFormatPr baseColWidth="10" defaultColWidth="11.453125" defaultRowHeight="15.5" outlineLevelRow="1" outlineLevelCol="1" x14ac:dyDescent="0.35"/>
  <cols>
    <col min="1" max="1" width="5.81640625" style="15" customWidth="1"/>
    <col min="2" max="2" width="8.1796875" style="15" hidden="1" customWidth="1" outlineLevel="1"/>
    <col min="3" max="3" width="61.453125" style="15" customWidth="1" collapsed="1"/>
    <col min="4" max="4" width="8.81640625" style="15" hidden="1" customWidth="1" outlineLevel="1"/>
    <col min="5" max="5" width="8.54296875" style="72" hidden="1" customWidth="1" outlineLevel="1"/>
    <col min="6" max="6" width="7.1796875" style="72" hidden="1" customWidth="1" outlineLevel="1"/>
    <col min="7" max="7" width="9.453125" style="72" customWidth="1" collapsed="1"/>
    <col min="8" max="8" width="8.81640625" style="72" customWidth="1"/>
    <col min="9" max="9" width="9" style="15" customWidth="1"/>
    <col min="10" max="10" width="10.54296875" style="15" customWidth="1"/>
    <col min="11" max="11" width="14.81640625" style="15" customWidth="1"/>
    <col min="12" max="14" width="10.1796875" style="63" hidden="1" customWidth="1" outlineLevel="1"/>
    <col min="15" max="15" width="12.81640625" style="72" bestFit="1" customWidth="1" collapsed="1"/>
    <col min="16" max="16" width="11.453125" style="57"/>
    <col min="17" max="17" width="11.453125" style="15" hidden="1" customWidth="1" outlineLevel="1"/>
    <col min="18" max="18" width="10.1796875" style="77" hidden="1" customWidth="1" outlineLevel="1"/>
    <col min="19" max="19" width="54.54296875" style="78" customWidth="1" collapsed="1"/>
    <col min="20" max="20" width="10" style="79" customWidth="1"/>
    <col min="21" max="21" width="11.453125" style="15"/>
    <col min="22" max="34" width="15" style="15" hidden="1" customWidth="1" outlineLevel="1"/>
    <col min="35" max="51" width="11.453125" style="15" hidden="1" customWidth="1" outlineLevel="1"/>
    <col min="52" max="52" width="11.453125" style="15" collapsed="1"/>
    <col min="53" max="262" width="11.453125" style="15"/>
    <col min="263" max="263" width="5.81640625" style="15" customWidth="1"/>
    <col min="264" max="264" width="0" style="15" hidden="1" customWidth="1"/>
    <col min="265" max="265" width="57" style="15" customWidth="1"/>
    <col min="266" max="266" width="8.81640625" style="15" customWidth="1"/>
    <col min="267" max="267" width="5.54296875" style="15" customWidth="1"/>
    <col min="268" max="268" width="7.1796875" style="15" customWidth="1"/>
    <col min="269" max="269" width="9.453125" style="15" customWidth="1"/>
    <col min="270" max="270" width="8.81640625" style="15" customWidth="1"/>
    <col min="271" max="271" width="9" style="15" customWidth="1"/>
    <col min="272" max="272" width="9.1796875" style="15" customWidth="1"/>
    <col min="273" max="273" width="13.54296875" style="15" customWidth="1"/>
    <col min="274" max="276" width="10.1796875" style="15" customWidth="1"/>
    <col min="277" max="277" width="10.81640625" style="15" customWidth="1"/>
    <col min="278" max="278" width="11.453125" style="15"/>
    <col min="279" max="279" width="11.453125" style="15" customWidth="1"/>
    <col min="280" max="280" width="10.1796875" style="15" customWidth="1"/>
    <col min="281" max="281" width="54.54296875" style="15" customWidth="1"/>
    <col min="282" max="282" width="10" style="15" customWidth="1"/>
    <col min="283" max="283" width="11.453125" style="15"/>
    <col min="284" max="290" width="15" style="15" customWidth="1"/>
    <col min="291" max="302" width="11.453125" style="15" customWidth="1"/>
    <col min="303" max="518" width="11.453125" style="15"/>
    <col min="519" max="519" width="5.81640625" style="15" customWidth="1"/>
    <col min="520" max="520" width="0" style="15" hidden="1" customWidth="1"/>
    <col min="521" max="521" width="57" style="15" customWidth="1"/>
    <col min="522" max="522" width="8.81640625" style="15" customWidth="1"/>
    <col min="523" max="523" width="5.54296875" style="15" customWidth="1"/>
    <col min="524" max="524" width="7.1796875" style="15" customWidth="1"/>
    <col min="525" max="525" width="9.453125" style="15" customWidth="1"/>
    <col min="526" max="526" width="8.81640625" style="15" customWidth="1"/>
    <col min="527" max="527" width="9" style="15" customWidth="1"/>
    <col min="528" max="528" width="9.1796875" style="15" customWidth="1"/>
    <col min="529" max="529" width="13.54296875" style="15" customWidth="1"/>
    <col min="530" max="532" width="10.1796875" style="15" customWidth="1"/>
    <col min="533" max="533" width="10.81640625" style="15" customWidth="1"/>
    <col min="534" max="534" width="11.453125" style="15"/>
    <col min="535" max="535" width="11.453125" style="15" customWidth="1"/>
    <col min="536" max="536" width="10.1796875" style="15" customWidth="1"/>
    <col min="537" max="537" width="54.54296875" style="15" customWidth="1"/>
    <col min="538" max="538" width="10" style="15" customWidth="1"/>
    <col min="539" max="539" width="11.453125" style="15"/>
    <col min="540" max="546" width="15" style="15" customWidth="1"/>
    <col min="547" max="558" width="11.453125" style="15" customWidth="1"/>
    <col min="559" max="774" width="11.453125" style="15"/>
    <col min="775" max="775" width="5.81640625" style="15" customWidth="1"/>
    <col min="776" max="776" width="0" style="15" hidden="1" customWidth="1"/>
    <col min="777" max="777" width="57" style="15" customWidth="1"/>
    <col min="778" max="778" width="8.81640625" style="15" customWidth="1"/>
    <col min="779" max="779" width="5.54296875" style="15" customWidth="1"/>
    <col min="780" max="780" width="7.1796875" style="15" customWidth="1"/>
    <col min="781" max="781" width="9.453125" style="15" customWidth="1"/>
    <col min="782" max="782" width="8.81640625" style="15" customWidth="1"/>
    <col min="783" max="783" width="9" style="15" customWidth="1"/>
    <col min="784" max="784" width="9.1796875" style="15" customWidth="1"/>
    <col min="785" max="785" width="13.54296875" style="15" customWidth="1"/>
    <col min="786" max="788" width="10.1796875" style="15" customWidth="1"/>
    <col min="789" max="789" width="10.81640625" style="15" customWidth="1"/>
    <col min="790" max="790" width="11.453125" style="15"/>
    <col min="791" max="791" width="11.453125" style="15" customWidth="1"/>
    <col min="792" max="792" width="10.1796875" style="15" customWidth="1"/>
    <col min="793" max="793" width="54.54296875" style="15" customWidth="1"/>
    <col min="794" max="794" width="10" style="15" customWidth="1"/>
    <col min="795" max="795" width="11.453125" style="15"/>
    <col min="796" max="802" width="15" style="15" customWidth="1"/>
    <col min="803" max="814" width="11.453125" style="15" customWidth="1"/>
    <col min="815" max="1030" width="11.453125" style="15"/>
    <col min="1031" max="1031" width="5.81640625" style="15" customWidth="1"/>
    <col min="1032" max="1032" width="0" style="15" hidden="1" customWidth="1"/>
    <col min="1033" max="1033" width="57" style="15" customWidth="1"/>
    <col min="1034" max="1034" width="8.81640625" style="15" customWidth="1"/>
    <col min="1035" max="1035" width="5.54296875" style="15" customWidth="1"/>
    <col min="1036" max="1036" width="7.1796875" style="15" customWidth="1"/>
    <col min="1037" max="1037" width="9.453125" style="15" customWidth="1"/>
    <col min="1038" max="1038" width="8.81640625" style="15" customWidth="1"/>
    <col min="1039" max="1039" width="9" style="15" customWidth="1"/>
    <col min="1040" max="1040" width="9.1796875" style="15" customWidth="1"/>
    <col min="1041" max="1041" width="13.54296875" style="15" customWidth="1"/>
    <col min="1042" max="1044" width="10.1796875" style="15" customWidth="1"/>
    <col min="1045" max="1045" width="10.81640625" style="15" customWidth="1"/>
    <col min="1046" max="1046" width="11.453125" style="15"/>
    <col min="1047" max="1047" width="11.453125" style="15" customWidth="1"/>
    <col min="1048" max="1048" width="10.1796875" style="15" customWidth="1"/>
    <col min="1049" max="1049" width="54.54296875" style="15" customWidth="1"/>
    <col min="1050" max="1050" width="10" style="15" customWidth="1"/>
    <col min="1051" max="1051" width="11.453125" style="15"/>
    <col min="1052" max="1058" width="15" style="15" customWidth="1"/>
    <col min="1059" max="1070" width="11.453125" style="15" customWidth="1"/>
    <col min="1071" max="1286" width="11.453125" style="15"/>
    <col min="1287" max="1287" width="5.81640625" style="15" customWidth="1"/>
    <col min="1288" max="1288" width="0" style="15" hidden="1" customWidth="1"/>
    <col min="1289" max="1289" width="57" style="15" customWidth="1"/>
    <col min="1290" max="1290" width="8.81640625" style="15" customWidth="1"/>
    <col min="1291" max="1291" width="5.54296875" style="15" customWidth="1"/>
    <col min="1292" max="1292" width="7.1796875" style="15" customWidth="1"/>
    <col min="1293" max="1293" width="9.453125" style="15" customWidth="1"/>
    <col min="1294" max="1294" width="8.81640625" style="15" customWidth="1"/>
    <col min="1295" max="1295" width="9" style="15" customWidth="1"/>
    <col min="1296" max="1296" width="9.1796875" style="15" customWidth="1"/>
    <col min="1297" max="1297" width="13.54296875" style="15" customWidth="1"/>
    <col min="1298" max="1300" width="10.1796875" style="15" customWidth="1"/>
    <col min="1301" max="1301" width="10.81640625" style="15" customWidth="1"/>
    <col min="1302" max="1302" width="11.453125" style="15"/>
    <col min="1303" max="1303" width="11.453125" style="15" customWidth="1"/>
    <col min="1304" max="1304" width="10.1796875" style="15" customWidth="1"/>
    <col min="1305" max="1305" width="54.54296875" style="15" customWidth="1"/>
    <col min="1306" max="1306" width="10" style="15" customWidth="1"/>
    <col min="1307" max="1307" width="11.453125" style="15"/>
    <col min="1308" max="1314" width="15" style="15" customWidth="1"/>
    <col min="1315" max="1326" width="11.453125" style="15" customWidth="1"/>
    <col min="1327" max="1542" width="11.453125" style="15"/>
    <col min="1543" max="1543" width="5.81640625" style="15" customWidth="1"/>
    <col min="1544" max="1544" width="0" style="15" hidden="1" customWidth="1"/>
    <col min="1545" max="1545" width="57" style="15" customWidth="1"/>
    <col min="1546" max="1546" width="8.81640625" style="15" customWidth="1"/>
    <col min="1547" max="1547" width="5.54296875" style="15" customWidth="1"/>
    <col min="1548" max="1548" width="7.1796875" style="15" customWidth="1"/>
    <col min="1549" max="1549" width="9.453125" style="15" customWidth="1"/>
    <col min="1550" max="1550" width="8.81640625" style="15" customWidth="1"/>
    <col min="1551" max="1551" width="9" style="15" customWidth="1"/>
    <col min="1552" max="1552" width="9.1796875" style="15" customWidth="1"/>
    <col min="1553" max="1553" width="13.54296875" style="15" customWidth="1"/>
    <col min="1554" max="1556" width="10.1796875" style="15" customWidth="1"/>
    <col min="1557" max="1557" width="10.81640625" style="15" customWidth="1"/>
    <col min="1558" max="1558" width="11.453125" style="15"/>
    <col min="1559" max="1559" width="11.453125" style="15" customWidth="1"/>
    <col min="1560" max="1560" width="10.1796875" style="15" customWidth="1"/>
    <col min="1561" max="1561" width="54.54296875" style="15" customWidth="1"/>
    <col min="1562" max="1562" width="10" style="15" customWidth="1"/>
    <col min="1563" max="1563" width="11.453125" style="15"/>
    <col min="1564" max="1570" width="15" style="15" customWidth="1"/>
    <col min="1571" max="1582" width="11.453125" style="15" customWidth="1"/>
    <col min="1583" max="1798" width="11.453125" style="15"/>
    <col min="1799" max="1799" width="5.81640625" style="15" customWidth="1"/>
    <col min="1800" max="1800" width="0" style="15" hidden="1" customWidth="1"/>
    <col min="1801" max="1801" width="57" style="15" customWidth="1"/>
    <col min="1802" max="1802" width="8.81640625" style="15" customWidth="1"/>
    <col min="1803" max="1803" width="5.54296875" style="15" customWidth="1"/>
    <col min="1804" max="1804" width="7.1796875" style="15" customWidth="1"/>
    <col min="1805" max="1805" width="9.453125" style="15" customWidth="1"/>
    <col min="1806" max="1806" width="8.81640625" style="15" customWidth="1"/>
    <col min="1807" max="1807" width="9" style="15" customWidth="1"/>
    <col min="1808" max="1808" width="9.1796875" style="15" customWidth="1"/>
    <col min="1809" max="1809" width="13.54296875" style="15" customWidth="1"/>
    <col min="1810" max="1812" width="10.1796875" style="15" customWidth="1"/>
    <col min="1813" max="1813" width="10.81640625" style="15" customWidth="1"/>
    <col min="1814" max="1814" width="11.453125" style="15"/>
    <col min="1815" max="1815" width="11.453125" style="15" customWidth="1"/>
    <col min="1816" max="1816" width="10.1796875" style="15" customWidth="1"/>
    <col min="1817" max="1817" width="54.54296875" style="15" customWidth="1"/>
    <col min="1818" max="1818" width="10" style="15" customWidth="1"/>
    <col min="1819" max="1819" width="11.453125" style="15"/>
    <col min="1820" max="1826" width="15" style="15" customWidth="1"/>
    <col min="1827" max="1838" width="11.453125" style="15" customWidth="1"/>
    <col min="1839" max="2054" width="11.453125" style="15"/>
    <col min="2055" max="2055" width="5.81640625" style="15" customWidth="1"/>
    <col min="2056" max="2056" width="0" style="15" hidden="1" customWidth="1"/>
    <col min="2057" max="2057" width="57" style="15" customWidth="1"/>
    <col min="2058" max="2058" width="8.81640625" style="15" customWidth="1"/>
    <col min="2059" max="2059" width="5.54296875" style="15" customWidth="1"/>
    <col min="2060" max="2060" width="7.1796875" style="15" customWidth="1"/>
    <col min="2061" max="2061" width="9.453125" style="15" customWidth="1"/>
    <col min="2062" max="2062" width="8.81640625" style="15" customWidth="1"/>
    <col min="2063" max="2063" width="9" style="15" customWidth="1"/>
    <col min="2064" max="2064" width="9.1796875" style="15" customWidth="1"/>
    <col min="2065" max="2065" width="13.54296875" style="15" customWidth="1"/>
    <col min="2066" max="2068" width="10.1796875" style="15" customWidth="1"/>
    <col min="2069" max="2069" width="10.81640625" style="15" customWidth="1"/>
    <col min="2070" max="2070" width="11.453125" style="15"/>
    <col min="2071" max="2071" width="11.453125" style="15" customWidth="1"/>
    <col min="2072" max="2072" width="10.1796875" style="15" customWidth="1"/>
    <col min="2073" max="2073" width="54.54296875" style="15" customWidth="1"/>
    <col min="2074" max="2074" width="10" style="15" customWidth="1"/>
    <col min="2075" max="2075" width="11.453125" style="15"/>
    <col min="2076" max="2082" width="15" style="15" customWidth="1"/>
    <col min="2083" max="2094" width="11.453125" style="15" customWidth="1"/>
    <col min="2095" max="2310" width="11.453125" style="15"/>
    <col min="2311" max="2311" width="5.81640625" style="15" customWidth="1"/>
    <col min="2312" max="2312" width="0" style="15" hidden="1" customWidth="1"/>
    <col min="2313" max="2313" width="57" style="15" customWidth="1"/>
    <col min="2314" max="2314" width="8.81640625" style="15" customWidth="1"/>
    <col min="2315" max="2315" width="5.54296875" style="15" customWidth="1"/>
    <col min="2316" max="2316" width="7.1796875" style="15" customWidth="1"/>
    <col min="2317" max="2317" width="9.453125" style="15" customWidth="1"/>
    <col min="2318" max="2318" width="8.81640625" style="15" customWidth="1"/>
    <col min="2319" max="2319" width="9" style="15" customWidth="1"/>
    <col min="2320" max="2320" width="9.1796875" style="15" customWidth="1"/>
    <col min="2321" max="2321" width="13.54296875" style="15" customWidth="1"/>
    <col min="2322" max="2324" width="10.1796875" style="15" customWidth="1"/>
    <col min="2325" max="2325" width="10.81640625" style="15" customWidth="1"/>
    <col min="2326" max="2326" width="11.453125" style="15"/>
    <col min="2327" max="2327" width="11.453125" style="15" customWidth="1"/>
    <col min="2328" max="2328" width="10.1796875" style="15" customWidth="1"/>
    <col min="2329" max="2329" width="54.54296875" style="15" customWidth="1"/>
    <col min="2330" max="2330" width="10" style="15" customWidth="1"/>
    <col min="2331" max="2331" width="11.453125" style="15"/>
    <col min="2332" max="2338" width="15" style="15" customWidth="1"/>
    <col min="2339" max="2350" width="11.453125" style="15" customWidth="1"/>
    <col min="2351" max="2566" width="11.453125" style="15"/>
    <col min="2567" max="2567" width="5.81640625" style="15" customWidth="1"/>
    <col min="2568" max="2568" width="0" style="15" hidden="1" customWidth="1"/>
    <col min="2569" max="2569" width="57" style="15" customWidth="1"/>
    <col min="2570" max="2570" width="8.81640625" style="15" customWidth="1"/>
    <col min="2571" max="2571" width="5.54296875" style="15" customWidth="1"/>
    <col min="2572" max="2572" width="7.1796875" style="15" customWidth="1"/>
    <col min="2573" max="2573" width="9.453125" style="15" customWidth="1"/>
    <col min="2574" max="2574" width="8.81640625" style="15" customWidth="1"/>
    <col min="2575" max="2575" width="9" style="15" customWidth="1"/>
    <col min="2576" max="2576" width="9.1796875" style="15" customWidth="1"/>
    <col min="2577" max="2577" width="13.54296875" style="15" customWidth="1"/>
    <col min="2578" max="2580" width="10.1796875" style="15" customWidth="1"/>
    <col min="2581" max="2581" width="10.81640625" style="15" customWidth="1"/>
    <col min="2582" max="2582" width="11.453125" style="15"/>
    <col min="2583" max="2583" width="11.453125" style="15" customWidth="1"/>
    <col min="2584" max="2584" width="10.1796875" style="15" customWidth="1"/>
    <col min="2585" max="2585" width="54.54296875" style="15" customWidth="1"/>
    <col min="2586" max="2586" width="10" style="15" customWidth="1"/>
    <col min="2587" max="2587" width="11.453125" style="15"/>
    <col min="2588" max="2594" width="15" style="15" customWidth="1"/>
    <col min="2595" max="2606" width="11.453125" style="15" customWidth="1"/>
    <col min="2607" max="2822" width="11.453125" style="15"/>
    <col min="2823" max="2823" width="5.81640625" style="15" customWidth="1"/>
    <col min="2824" max="2824" width="0" style="15" hidden="1" customWidth="1"/>
    <col min="2825" max="2825" width="57" style="15" customWidth="1"/>
    <col min="2826" max="2826" width="8.81640625" style="15" customWidth="1"/>
    <col min="2827" max="2827" width="5.54296875" style="15" customWidth="1"/>
    <col min="2828" max="2828" width="7.1796875" style="15" customWidth="1"/>
    <col min="2829" max="2829" width="9.453125" style="15" customWidth="1"/>
    <col min="2830" max="2830" width="8.81640625" style="15" customWidth="1"/>
    <col min="2831" max="2831" width="9" style="15" customWidth="1"/>
    <col min="2832" max="2832" width="9.1796875" style="15" customWidth="1"/>
    <col min="2833" max="2833" width="13.54296875" style="15" customWidth="1"/>
    <col min="2834" max="2836" width="10.1796875" style="15" customWidth="1"/>
    <col min="2837" max="2837" width="10.81640625" style="15" customWidth="1"/>
    <col min="2838" max="2838" width="11.453125" style="15"/>
    <col min="2839" max="2839" width="11.453125" style="15" customWidth="1"/>
    <col min="2840" max="2840" width="10.1796875" style="15" customWidth="1"/>
    <col min="2841" max="2841" width="54.54296875" style="15" customWidth="1"/>
    <col min="2842" max="2842" width="10" style="15" customWidth="1"/>
    <col min="2843" max="2843" width="11.453125" style="15"/>
    <col min="2844" max="2850" width="15" style="15" customWidth="1"/>
    <col min="2851" max="2862" width="11.453125" style="15" customWidth="1"/>
    <col min="2863" max="3078" width="11.453125" style="15"/>
    <col min="3079" max="3079" width="5.81640625" style="15" customWidth="1"/>
    <col min="3080" max="3080" width="0" style="15" hidden="1" customWidth="1"/>
    <col min="3081" max="3081" width="57" style="15" customWidth="1"/>
    <col min="3082" max="3082" width="8.81640625" style="15" customWidth="1"/>
    <col min="3083" max="3083" width="5.54296875" style="15" customWidth="1"/>
    <col min="3084" max="3084" width="7.1796875" style="15" customWidth="1"/>
    <col min="3085" max="3085" width="9.453125" style="15" customWidth="1"/>
    <col min="3086" max="3086" width="8.81640625" style="15" customWidth="1"/>
    <col min="3087" max="3087" width="9" style="15" customWidth="1"/>
    <col min="3088" max="3088" width="9.1796875" style="15" customWidth="1"/>
    <col min="3089" max="3089" width="13.54296875" style="15" customWidth="1"/>
    <col min="3090" max="3092" width="10.1796875" style="15" customWidth="1"/>
    <col min="3093" max="3093" width="10.81640625" style="15" customWidth="1"/>
    <col min="3094" max="3094" width="11.453125" style="15"/>
    <col min="3095" max="3095" width="11.453125" style="15" customWidth="1"/>
    <col min="3096" max="3096" width="10.1796875" style="15" customWidth="1"/>
    <col min="3097" max="3097" width="54.54296875" style="15" customWidth="1"/>
    <col min="3098" max="3098" width="10" style="15" customWidth="1"/>
    <col min="3099" max="3099" width="11.453125" style="15"/>
    <col min="3100" max="3106" width="15" style="15" customWidth="1"/>
    <col min="3107" max="3118" width="11.453125" style="15" customWidth="1"/>
    <col min="3119" max="3334" width="11.453125" style="15"/>
    <col min="3335" max="3335" width="5.81640625" style="15" customWidth="1"/>
    <col min="3336" max="3336" width="0" style="15" hidden="1" customWidth="1"/>
    <col min="3337" max="3337" width="57" style="15" customWidth="1"/>
    <col min="3338" max="3338" width="8.81640625" style="15" customWidth="1"/>
    <col min="3339" max="3339" width="5.54296875" style="15" customWidth="1"/>
    <col min="3340" max="3340" width="7.1796875" style="15" customWidth="1"/>
    <col min="3341" max="3341" width="9.453125" style="15" customWidth="1"/>
    <col min="3342" max="3342" width="8.81640625" style="15" customWidth="1"/>
    <col min="3343" max="3343" width="9" style="15" customWidth="1"/>
    <col min="3344" max="3344" width="9.1796875" style="15" customWidth="1"/>
    <col min="3345" max="3345" width="13.54296875" style="15" customWidth="1"/>
    <col min="3346" max="3348" width="10.1796875" style="15" customWidth="1"/>
    <col min="3349" max="3349" width="10.81640625" style="15" customWidth="1"/>
    <col min="3350" max="3350" width="11.453125" style="15"/>
    <col min="3351" max="3351" width="11.453125" style="15" customWidth="1"/>
    <col min="3352" max="3352" width="10.1796875" style="15" customWidth="1"/>
    <col min="3353" max="3353" width="54.54296875" style="15" customWidth="1"/>
    <col min="3354" max="3354" width="10" style="15" customWidth="1"/>
    <col min="3355" max="3355" width="11.453125" style="15"/>
    <col min="3356" max="3362" width="15" style="15" customWidth="1"/>
    <col min="3363" max="3374" width="11.453125" style="15" customWidth="1"/>
    <col min="3375" max="3590" width="11.453125" style="15"/>
    <col min="3591" max="3591" width="5.81640625" style="15" customWidth="1"/>
    <col min="3592" max="3592" width="0" style="15" hidden="1" customWidth="1"/>
    <col min="3593" max="3593" width="57" style="15" customWidth="1"/>
    <col min="3594" max="3594" width="8.81640625" style="15" customWidth="1"/>
    <col min="3595" max="3595" width="5.54296875" style="15" customWidth="1"/>
    <col min="3596" max="3596" width="7.1796875" style="15" customWidth="1"/>
    <col min="3597" max="3597" width="9.453125" style="15" customWidth="1"/>
    <col min="3598" max="3598" width="8.81640625" style="15" customWidth="1"/>
    <col min="3599" max="3599" width="9" style="15" customWidth="1"/>
    <col min="3600" max="3600" width="9.1796875" style="15" customWidth="1"/>
    <col min="3601" max="3601" width="13.54296875" style="15" customWidth="1"/>
    <col min="3602" max="3604" width="10.1796875" style="15" customWidth="1"/>
    <col min="3605" max="3605" width="10.81640625" style="15" customWidth="1"/>
    <col min="3606" max="3606" width="11.453125" style="15"/>
    <col min="3607" max="3607" width="11.453125" style="15" customWidth="1"/>
    <col min="3608" max="3608" width="10.1796875" style="15" customWidth="1"/>
    <col min="3609" max="3609" width="54.54296875" style="15" customWidth="1"/>
    <col min="3610" max="3610" width="10" style="15" customWidth="1"/>
    <col min="3611" max="3611" width="11.453125" style="15"/>
    <col min="3612" max="3618" width="15" style="15" customWidth="1"/>
    <col min="3619" max="3630" width="11.453125" style="15" customWidth="1"/>
    <col min="3631" max="3846" width="11.453125" style="15"/>
    <col min="3847" max="3847" width="5.81640625" style="15" customWidth="1"/>
    <col min="3848" max="3848" width="0" style="15" hidden="1" customWidth="1"/>
    <col min="3849" max="3849" width="57" style="15" customWidth="1"/>
    <col min="3850" max="3850" width="8.81640625" style="15" customWidth="1"/>
    <col min="3851" max="3851" width="5.54296875" style="15" customWidth="1"/>
    <col min="3852" max="3852" width="7.1796875" style="15" customWidth="1"/>
    <col min="3853" max="3853" width="9.453125" style="15" customWidth="1"/>
    <col min="3854" max="3854" width="8.81640625" style="15" customWidth="1"/>
    <col min="3855" max="3855" width="9" style="15" customWidth="1"/>
    <col min="3856" max="3856" width="9.1796875" style="15" customWidth="1"/>
    <col min="3857" max="3857" width="13.54296875" style="15" customWidth="1"/>
    <col min="3858" max="3860" width="10.1796875" style="15" customWidth="1"/>
    <col min="3861" max="3861" width="10.81640625" style="15" customWidth="1"/>
    <col min="3862" max="3862" width="11.453125" style="15"/>
    <col min="3863" max="3863" width="11.453125" style="15" customWidth="1"/>
    <col min="3864" max="3864" width="10.1796875" style="15" customWidth="1"/>
    <col min="3865" max="3865" width="54.54296875" style="15" customWidth="1"/>
    <col min="3866" max="3866" width="10" style="15" customWidth="1"/>
    <col min="3867" max="3867" width="11.453125" style="15"/>
    <col min="3868" max="3874" width="15" style="15" customWidth="1"/>
    <col min="3875" max="3886" width="11.453125" style="15" customWidth="1"/>
    <col min="3887" max="4102" width="11.453125" style="15"/>
    <col min="4103" max="4103" width="5.81640625" style="15" customWidth="1"/>
    <col min="4104" max="4104" width="0" style="15" hidden="1" customWidth="1"/>
    <col min="4105" max="4105" width="57" style="15" customWidth="1"/>
    <col min="4106" max="4106" width="8.81640625" style="15" customWidth="1"/>
    <col min="4107" max="4107" width="5.54296875" style="15" customWidth="1"/>
    <col min="4108" max="4108" width="7.1796875" style="15" customWidth="1"/>
    <col min="4109" max="4109" width="9.453125" style="15" customWidth="1"/>
    <col min="4110" max="4110" width="8.81640625" style="15" customWidth="1"/>
    <col min="4111" max="4111" width="9" style="15" customWidth="1"/>
    <col min="4112" max="4112" width="9.1796875" style="15" customWidth="1"/>
    <col min="4113" max="4113" width="13.54296875" style="15" customWidth="1"/>
    <col min="4114" max="4116" width="10.1796875" style="15" customWidth="1"/>
    <col min="4117" max="4117" width="10.81640625" style="15" customWidth="1"/>
    <col min="4118" max="4118" width="11.453125" style="15"/>
    <col min="4119" max="4119" width="11.453125" style="15" customWidth="1"/>
    <col min="4120" max="4120" width="10.1796875" style="15" customWidth="1"/>
    <col min="4121" max="4121" width="54.54296875" style="15" customWidth="1"/>
    <col min="4122" max="4122" width="10" style="15" customWidth="1"/>
    <col min="4123" max="4123" width="11.453125" style="15"/>
    <col min="4124" max="4130" width="15" style="15" customWidth="1"/>
    <col min="4131" max="4142" width="11.453125" style="15" customWidth="1"/>
    <col min="4143" max="4358" width="11.453125" style="15"/>
    <col min="4359" max="4359" width="5.81640625" style="15" customWidth="1"/>
    <col min="4360" max="4360" width="0" style="15" hidden="1" customWidth="1"/>
    <col min="4361" max="4361" width="57" style="15" customWidth="1"/>
    <col min="4362" max="4362" width="8.81640625" style="15" customWidth="1"/>
    <col min="4363" max="4363" width="5.54296875" style="15" customWidth="1"/>
    <col min="4364" max="4364" width="7.1796875" style="15" customWidth="1"/>
    <col min="4365" max="4365" width="9.453125" style="15" customWidth="1"/>
    <col min="4366" max="4366" width="8.81640625" style="15" customWidth="1"/>
    <col min="4367" max="4367" width="9" style="15" customWidth="1"/>
    <col min="4368" max="4368" width="9.1796875" style="15" customWidth="1"/>
    <col min="4369" max="4369" width="13.54296875" style="15" customWidth="1"/>
    <col min="4370" max="4372" width="10.1796875" style="15" customWidth="1"/>
    <col min="4373" max="4373" width="10.81640625" style="15" customWidth="1"/>
    <col min="4374" max="4374" width="11.453125" style="15"/>
    <col min="4375" max="4375" width="11.453125" style="15" customWidth="1"/>
    <col min="4376" max="4376" width="10.1796875" style="15" customWidth="1"/>
    <col min="4377" max="4377" width="54.54296875" style="15" customWidth="1"/>
    <col min="4378" max="4378" width="10" style="15" customWidth="1"/>
    <col min="4379" max="4379" width="11.453125" style="15"/>
    <col min="4380" max="4386" width="15" style="15" customWidth="1"/>
    <col min="4387" max="4398" width="11.453125" style="15" customWidth="1"/>
    <col min="4399" max="4614" width="11.453125" style="15"/>
    <col min="4615" max="4615" width="5.81640625" style="15" customWidth="1"/>
    <col min="4616" max="4616" width="0" style="15" hidden="1" customWidth="1"/>
    <col min="4617" max="4617" width="57" style="15" customWidth="1"/>
    <col min="4618" max="4618" width="8.81640625" style="15" customWidth="1"/>
    <col min="4619" max="4619" width="5.54296875" style="15" customWidth="1"/>
    <col min="4620" max="4620" width="7.1796875" style="15" customWidth="1"/>
    <col min="4621" max="4621" width="9.453125" style="15" customWidth="1"/>
    <col min="4622" max="4622" width="8.81640625" style="15" customWidth="1"/>
    <col min="4623" max="4623" width="9" style="15" customWidth="1"/>
    <col min="4624" max="4624" width="9.1796875" style="15" customWidth="1"/>
    <col min="4625" max="4625" width="13.54296875" style="15" customWidth="1"/>
    <col min="4626" max="4628" width="10.1796875" style="15" customWidth="1"/>
    <col min="4629" max="4629" width="10.81640625" style="15" customWidth="1"/>
    <col min="4630" max="4630" width="11.453125" style="15"/>
    <col min="4631" max="4631" width="11.453125" style="15" customWidth="1"/>
    <col min="4632" max="4632" width="10.1796875" style="15" customWidth="1"/>
    <col min="4633" max="4633" width="54.54296875" style="15" customWidth="1"/>
    <col min="4634" max="4634" width="10" style="15" customWidth="1"/>
    <col min="4635" max="4635" width="11.453125" style="15"/>
    <col min="4636" max="4642" width="15" style="15" customWidth="1"/>
    <col min="4643" max="4654" width="11.453125" style="15" customWidth="1"/>
    <col min="4655" max="4870" width="11.453125" style="15"/>
    <col min="4871" max="4871" width="5.81640625" style="15" customWidth="1"/>
    <col min="4872" max="4872" width="0" style="15" hidden="1" customWidth="1"/>
    <col min="4873" max="4873" width="57" style="15" customWidth="1"/>
    <col min="4874" max="4874" width="8.81640625" style="15" customWidth="1"/>
    <col min="4875" max="4875" width="5.54296875" style="15" customWidth="1"/>
    <col min="4876" max="4876" width="7.1796875" style="15" customWidth="1"/>
    <col min="4877" max="4877" width="9.453125" style="15" customWidth="1"/>
    <col min="4878" max="4878" width="8.81640625" style="15" customWidth="1"/>
    <col min="4879" max="4879" width="9" style="15" customWidth="1"/>
    <col min="4880" max="4880" width="9.1796875" style="15" customWidth="1"/>
    <col min="4881" max="4881" width="13.54296875" style="15" customWidth="1"/>
    <col min="4882" max="4884" width="10.1796875" style="15" customWidth="1"/>
    <col min="4885" max="4885" width="10.81640625" style="15" customWidth="1"/>
    <col min="4886" max="4886" width="11.453125" style="15"/>
    <col min="4887" max="4887" width="11.453125" style="15" customWidth="1"/>
    <col min="4888" max="4888" width="10.1796875" style="15" customWidth="1"/>
    <col min="4889" max="4889" width="54.54296875" style="15" customWidth="1"/>
    <col min="4890" max="4890" width="10" style="15" customWidth="1"/>
    <col min="4891" max="4891" width="11.453125" style="15"/>
    <col min="4892" max="4898" width="15" style="15" customWidth="1"/>
    <col min="4899" max="4910" width="11.453125" style="15" customWidth="1"/>
    <col min="4911" max="5126" width="11.453125" style="15"/>
    <col min="5127" max="5127" width="5.81640625" style="15" customWidth="1"/>
    <col min="5128" max="5128" width="0" style="15" hidden="1" customWidth="1"/>
    <col min="5129" max="5129" width="57" style="15" customWidth="1"/>
    <col min="5130" max="5130" width="8.81640625" style="15" customWidth="1"/>
    <col min="5131" max="5131" width="5.54296875" style="15" customWidth="1"/>
    <col min="5132" max="5132" width="7.1796875" style="15" customWidth="1"/>
    <col min="5133" max="5133" width="9.453125" style="15" customWidth="1"/>
    <col min="5134" max="5134" width="8.81640625" style="15" customWidth="1"/>
    <col min="5135" max="5135" width="9" style="15" customWidth="1"/>
    <col min="5136" max="5136" width="9.1796875" style="15" customWidth="1"/>
    <col min="5137" max="5137" width="13.54296875" style="15" customWidth="1"/>
    <col min="5138" max="5140" width="10.1796875" style="15" customWidth="1"/>
    <col min="5141" max="5141" width="10.81640625" style="15" customWidth="1"/>
    <col min="5142" max="5142" width="11.453125" style="15"/>
    <col min="5143" max="5143" width="11.453125" style="15" customWidth="1"/>
    <col min="5144" max="5144" width="10.1796875" style="15" customWidth="1"/>
    <col min="5145" max="5145" width="54.54296875" style="15" customWidth="1"/>
    <col min="5146" max="5146" width="10" style="15" customWidth="1"/>
    <col min="5147" max="5147" width="11.453125" style="15"/>
    <col min="5148" max="5154" width="15" style="15" customWidth="1"/>
    <col min="5155" max="5166" width="11.453125" style="15" customWidth="1"/>
    <col min="5167" max="5382" width="11.453125" style="15"/>
    <col min="5383" max="5383" width="5.81640625" style="15" customWidth="1"/>
    <col min="5384" max="5384" width="0" style="15" hidden="1" customWidth="1"/>
    <col min="5385" max="5385" width="57" style="15" customWidth="1"/>
    <col min="5386" max="5386" width="8.81640625" style="15" customWidth="1"/>
    <col min="5387" max="5387" width="5.54296875" style="15" customWidth="1"/>
    <col min="5388" max="5388" width="7.1796875" style="15" customWidth="1"/>
    <col min="5389" max="5389" width="9.453125" style="15" customWidth="1"/>
    <col min="5390" max="5390" width="8.81640625" style="15" customWidth="1"/>
    <col min="5391" max="5391" width="9" style="15" customWidth="1"/>
    <col min="5392" max="5392" width="9.1796875" style="15" customWidth="1"/>
    <col min="5393" max="5393" width="13.54296875" style="15" customWidth="1"/>
    <col min="5394" max="5396" width="10.1796875" style="15" customWidth="1"/>
    <col min="5397" max="5397" width="10.81640625" style="15" customWidth="1"/>
    <col min="5398" max="5398" width="11.453125" style="15"/>
    <col min="5399" max="5399" width="11.453125" style="15" customWidth="1"/>
    <col min="5400" max="5400" width="10.1796875" style="15" customWidth="1"/>
    <col min="5401" max="5401" width="54.54296875" style="15" customWidth="1"/>
    <col min="5402" max="5402" width="10" style="15" customWidth="1"/>
    <col min="5403" max="5403" width="11.453125" style="15"/>
    <col min="5404" max="5410" width="15" style="15" customWidth="1"/>
    <col min="5411" max="5422" width="11.453125" style="15" customWidth="1"/>
    <col min="5423" max="5638" width="11.453125" style="15"/>
    <col min="5639" max="5639" width="5.81640625" style="15" customWidth="1"/>
    <col min="5640" max="5640" width="0" style="15" hidden="1" customWidth="1"/>
    <col min="5641" max="5641" width="57" style="15" customWidth="1"/>
    <col min="5642" max="5642" width="8.81640625" style="15" customWidth="1"/>
    <col min="5643" max="5643" width="5.54296875" style="15" customWidth="1"/>
    <col min="5644" max="5644" width="7.1796875" style="15" customWidth="1"/>
    <col min="5645" max="5645" width="9.453125" style="15" customWidth="1"/>
    <col min="5646" max="5646" width="8.81640625" style="15" customWidth="1"/>
    <col min="5647" max="5647" width="9" style="15" customWidth="1"/>
    <col min="5648" max="5648" width="9.1796875" style="15" customWidth="1"/>
    <col min="5649" max="5649" width="13.54296875" style="15" customWidth="1"/>
    <col min="5650" max="5652" width="10.1796875" style="15" customWidth="1"/>
    <col min="5653" max="5653" width="10.81640625" style="15" customWidth="1"/>
    <col min="5654" max="5654" width="11.453125" style="15"/>
    <col min="5655" max="5655" width="11.453125" style="15" customWidth="1"/>
    <col min="5656" max="5656" width="10.1796875" style="15" customWidth="1"/>
    <col min="5657" max="5657" width="54.54296875" style="15" customWidth="1"/>
    <col min="5658" max="5658" width="10" style="15" customWidth="1"/>
    <col min="5659" max="5659" width="11.453125" style="15"/>
    <col min="5660" max="5666" width="15" style="15" customWidth="1"/>
    <col min="5667" max="5678" width="11.453125" style="15" customWidth="1"/>
    <col min="5679" max="5894" width="11.453125" style="15"/>
    <col min="5895" max="5895" width="5.81640625" style="15" customWidth="1"/>
    <col min="5896" max="5896" width="0" style="15" hidden="1" customWidth="1"/>
    <col min="5897" max="5897" width="57" style="15" customWidth="1"/>
    <col min="5898" max="5898" width="8.81640625" style="15" customWidth="1"/>
    <col min="5899" max="5899" width="5.54296875" style="15" customWidth="1"/>
    <col min="5900" max="5900" width="7.1796875" style="15" customWidth="1"/>
    <col min="5901" max="5901" width="9.453125" style="15" customWidth="1"/>
    <col min="5902" max="5902" width="8.81640625" style="15" customWidth="1"/>
    <col min="5903" max="5903" width="9" style="15" customWidth="1"/>
    <col min="5904" max="5904" width="9.1796875" style="15" customWidth="1"/>
    <col min="5905" max="5905" width="13.54296875" style="15" customWidth="1"/>
    <col min="5906" max="5908" width="10.1796875" style="15" customWidth="1"/>
    <col min="5909" max="5909" width="10.81640625" style="15" customWidth="1"/>
    <col min="5910" max="5910" width="11.453125" style="15"/>
    <col min="5911" max="5911" width="11.453125" style="15" customWidth="1"/>
    <col min="5912" max="5912" width="10.1796875" style="15" customWidth="1"/>
    <col min="5913" max="5913" width="54.54296875" style="15" customWidth="1"/>
    <col min="5914" max="5914" width="10" style="15" customWidth="1"/>
    <col min="5915" max="5915" width="11.453125" style="15"/>
    <col min="5916" max="5922" width="15" style="15" customWidth="1"/>
    <col min="5923" max="5934" width="11.453125" style="15" customWidth="1"/>
    <col min="5935" max="6150" width="11.453125" style="15"/>
    <col min="6151" max="6151" width="5.81640625" style="15" customWidth="1"/>
    <col min="6152" max="6152" width="0" style="15" hidden="1" customWidth="1"/>
    <col min="6153" max="6153" width="57" style="15" customWidth="1"/>
    <col min="6154" max="6154" width="8.81640625" style="15" customWidth="1"/>
    <col min="6155" max="6155" width="5.54296875" style="15" customWidth="1"/>
    <col min="6156" max="6156" width="7.1796875" style="15" customWidth="1"/>
    <col min="6157" max="6157" width="9.453125" style="15" customWidth="1"/>
    <col min="6158" max="6158" width="8.81640625" style="15" customWidth="1"/>
    <col min="6159" max="6159" width="9" style="15" customWidth="1"/>
    <col min="6160" max="6160" width="9.1796875" style="15" customWidth="1"/>
    <col min="6161" max="6161" width="13.54296875" style="15" customWidth="1"/>
    <col min="6162" max="6164" width="10.1796875" style="15" customWidth="1"/>
    <col min="6165" max="6165" width="10.81640625" style="15" customWidth="1"/>
    <col min="6166" max="6166" width="11.453125" style="15"/>
    <col min="6167" max="6167" width="11.453125" style="15" customWidth="1"/>
    <col min="6168" max="6168" width="10.1796875" style="15" customWidth="1"/>
    <col min="6169" max="6169" width="54.54296875" style="15" customWidth="1"/>
    <col min="6170" max="6170" width="10" style="15" customWidth="1"/>
    <col min="6171" max="6171" width="11.453125" style="15"/>
    <col min="6172" max="6178" width="15" style="15" customWidth="1"/>
    <col min="6179" max="6190" width="11.453125" style="15" customWidth="1"/>
    <col min="6191" max="6406" width="11.453125" style="15"/>
    <col min="6407" max="6407" width="5.81640625" style="15" customWidth="1"/>
    <col min="6408" max="6408" width="0" style="15" hidden="1" customWidth="1"/>
    <col min="6409" max="6409" width="57" style="15" customWidth="1"/>
    <col min="6410" max="6410" width="8.81640625" style="15" customWidth="1"/>
    <col min="6411" max="6411" width="5.54296875" style="15" customWidth="1"/>
    <col min="6412" max="6412" width="7.1796875" style="15" customWidth="1"/>
    <col min="6413" max="6413" width="9.453125" style="15" customWidth="1"/>
    <col min="6414" max="6414" width="8.81640625" style="15" customWidth="1"/>
    <col min="6415" max="6415" width="9" style="15" customWidth="1"/>
    <col min="6416" max="6416" width="9.1796875" style="15" customWidth="1"/>
    <col min="6417" max="6417" width="13.54296875" style="15" customWidth="1"/>
    <col min="6418" max="6420" width="10.1796875" style="15" customWidth="1"/>
    <col min="6421" max="6421" width="10.81640625" style="15" customWidth="1"/>
    <col min="6422" max="6422" width="11.453125" style="15"/>
    <col min="6423" max="6423" width="11.453125" style="15" customWidth="1"/>
    <col min="6424" max="6424" width="10.1796875" style="15" customWidth="1"/>
    <col min="6425" max="6425" width="54.54296875" style="15" customWidth="1"/>
    <col min="6426" max="6426" width="10" style="15" customWidth="1"/>
    <col min="6427" max="6427" width="11.453125" style="15"/>
    <col min="6428" max="6434" width="15" style="15" customWidth="1"/>
    <col min="6435" max="6446" width="11.453125" style="15" customWidth="1"/>
    <col min="6447" max="6662" width="11.453125" style="15"/>
    <col min="6663" max="6663" width="5.81640625" style="15" customWidth="1"/>
    <col min="6664" max="6664" width="0" style="15" hidden="1" customWidth="1"/>
    <col min="6665" max="6665" width="57" style="15" customWidth="1"/>
    <col min="6666" max="6666" width="8.81640625" style="15" customWidth="1"/>
    <col min="6667" max="6667" width="5.54296875" style="15" customWidth="1"/>
    <col min="6668" max="6668" width="7.1796875" style="15" customWidth="1"/>
    <col min="6669" max="6669" width="9.453125" style="15" customWidth="1"/>
    <col min="6670" max="6670" width="8.81640625" style="15" customWidth="1"/>
    <col min="6671" max="6671" width="9" style="15" customWidth="1"/>
    <col min="6672" max="6672" width="9.1796875" style="15" customWidth="1"/>
    <col min="6673" max="6673" width="13.54296875" style="15" customWidth="1"/>
    <col min="6674" max="6676" width="10.1796875" style="15" customWidth="1"/>
    <col min="6677" max="6677" width="10.81640625" style="15" customWidth="1"/>
    <col min="6678" max="6678" width="11.453125" style="15"/>
    <col min="6679" max="6679" width="11.453125" style="15" customWidth="1"/>
    <col min="6680" max="6680" width="10.1796875" style="15" customWidth="1"/>
    <col min="6681" max="6681" width="54.54296875" style="15" customWidth="1"/>
    <col min="6682" max="6682" width="10" style="15" customWidth="1"/>
    <col min="6683" max="6683" width="11.453125" style="15"/>
    <col min="6684" max="6690" width="15" style="15" customWidth="1"/>
    <col min="6691" max="6702" width="11.453125" style="15" customWidth="1"/>
    <col min="6703" max="6918" width="11.453125" style="15"/>
    <col min="6919" max="6919" width="5.81640625" style="15" customWidth="1"/>
    <col min="6920" max="6920" width="0" style="15" hidden="1" customWidth="1"/>
    <col min="6921" max="6921" width="57" style="15" customWidth="1"/>
    <col min="6922" max="6922" width="8.81640625" style="15" customWidth="1"/>
    <col min="6923" max="6923" width="5.54296875" style="15" customWidth="1"/>
    <col min="6924" max="6924" width="7.1796875" style="15" customWidth="1"/>
    <col min="6925" max="6925" width="9.453125" style="15" customWidth="1"/>
    <col min="6926" max="6926" width="8.81640625" style="15" customWidth="1"/>
    <col min="6927" max="6927" width="9" style="15" customWidth="1"/>
    <col min="6928" max="6928" width="9.1796875" style="15" customWidth="1"/>
    <col min="6929" max="6929" width="13.54296875" style="15" customWidth="1"/>
    <col min="6930" max="6932" width="10.1796875" style="15" customWidth="1"/>
    <col min="6933" max="6933" width="10.81640625" style="15" customWidth="1"/>
    <col min="6934" max="6934" width="11.453125" style="15"/>
    <col min="6935" max="6935" width="11.453125" style="15" customWidth="1"/>
    <col min="6936" max="6936" width="10.1796875" style="15" customWidth="1"/>
    <col min="6937" max="6937" width="54.54296875" style="15" customWidth="1"/>
    <col min="6938" max="6938" width="10" style="15" customWidth="1"/>
    <col min="6939" max="6939" width="11.453125" style="15"/>
    <col min="6940" max="6946" width="15" style="15" customWidth="1"/>
    <col min="6947" max="6958" width="11.453125" style="15" customWidth="1"/>
    <col min="6959" max="7174" width="11.453125" style="15"/>
    <col min="7175" max="7175" width="5.81640625" style="15" customWidth="1"/>
    <col min="7176" max="7176" width="0" style="15" hidden="1" customWidth="1"/>
    <col min="7177" max="7177" width="57" style="15" customWidth="1"/>
    <col min="7178" max="7178" width="8.81640625" style="15" customWidth="1"/>
    <col min="7179" max="7179" width="5.54296875" style="15" customWidth="1"/>
    <col min="7180" max="7180" width="7.1796875" style="15" customWidth="1"/>
    <col min="7181" max="7181" width="9.453125" style="15" customWidth="1"/>
    <col min="7182" max="7182" width="8.81640625" style="15" customWidth="1"/>
    <col min="7183" max="7183" width="9" style="15" customWidth="1"/>
    <col min="7184" max="7184" width="9.1796875" style="15" customWidth="1"/>
    <col min="7185" max="7185" width="13.54296875" style="15" customWidth="1"/>
    <col min="7186" max="7188" width="10.1796875" style="15" customWidth="1"/>
    <col min="7189" max="7189" width="10.81640625" style="15" customWidth="1"/>
    <col min="7190" max="7190" width="11.453125" style="15"/>
    <col min="7191" max="7191" width="11.453125" style="15" customWidth="1"/>
    <col min="7192" max="7192" width="10.1796875" style="15" customWidth="1"/>
    <col min="7193" max="7193" width="54.54296875" style="15" customWidth="1"/>
    <col min="7194" max="7194" width="10" style="15" customWidth="1"/>
    <col min="7195" max="7195" width="11.453125" style="15"/>
    <col min="7196" max="7202" width="15" style="15" customWidth="1"/>
    <col min="7203" max="7214" width="11.453125" style="15" customWidth="1"/>
    <col min="7215" max="7430" width="11.453125" style="15"/>
    <col min="7431" max="7431" width="5.81640625" style="15" customWidth="1"/>
    <col min="7432" max="7432" width="0" style="15" hidden="1" customWidth="1"/>
    <col min="7433" max="7433" width="57" style="15" customWidth="1"/>
    <col min="7434" max="7434" width="8.81640625" style="15" customWidth="1"/>
    <col min="7435" max="7435" width="5.54296875" style="15" customWidth="1"/>
    <col min="7436" max="7436" width="7.1796875" style="15" customWidth="1"/>
    <col min="7437" max="7437" width="9.453125" style="15" customWidth="1"/>
    <col min="7438" max="7438" width="8.81640625" style="15" customWidth="1"/>
    <col min="7439" max="7439" width="9" style="15" customWidth="1"/>
    <col min="7440" max="7440" width="9.1796875" style="15" customWidth="1"/>
    <col min="7441" max="7441" width="13.54296875" style="15" customWidth="1"/>
    <col min="7442" max="7444" width="10.1796875" style="15" customWidth="1"/>
    <col min="7445" max="7445" width="10.81640625" style="15" customWidth="1"/>
    <col min="7446" max="7446" width="11.453125" style="15"/>
    <col min="7447" max="7447" width="11.453125" style="15" customWidth="1"/>
    <col min="7448" max="7448" width="10.1796875" style="15" customWidth="1"/>
    <col min="7449" max="7449" width="54.54296875" style="15" customWidth="1"/>
    <col min="7450" max="7450" width="10" style="15" customWidth="1"/>
    <col min="7451" max="7451" width="11.453125" style="15"/>
    <col min="7452" max="7458" width="15" style="15" customWidth="1"/>
    <col min="7459" max="7470" width="11.453125" style="15" customWidth="1"/>
    <col min="7471" max="7686" width="11.453125" style="15"/>
    <col min="7687" max="7687" width="5.81640625" style="15" customWidth="1"/>
    <col min="7688" max="7688" width="0" style="15" hidden="1" customWidth="1"/>
    <col min="7689" max="7689" width="57" style="15" customWidth="1"/>
    <col min="7690" max="7690" width="8.81640625" style="15" customWidth="1"/>
    <col min="7691" max="7691" width="5.54296875" style="15" customWidth="1"/>
    <col min="7692" max="7692" width="7.1796875" style="15" customWidth="1"/>
    <col min="7693" max="7693" width="9.453125" style="15" customWidth="1"/>
    <col min="7694" max="7694" width="8.81640625" style="15" customWidth="1"/>
    <col min="7695" max="7695" width="9" style="15" customWidth="1"/>
    <col min="7696" max="7696" width="9.1796875" style="15" customWidth="1"/>
    <col min="7697" max="7697" width="13.54296875" style="15" customWidth="1"/>
    <col min="7698" max="7700" width="10.1796875" style="15" customWidth="1"/>
    <col min="7701" max="7701" width="10.81640625" style="15" customWidth="1"/>
    <col min="7702" max="7702" width="11.453125" style="15"/>
    <col min="7703" max="7703" width="11.453125" style="15" customWidth="1"/>
    <col min="7704" max="7704" width="10.1796875" style="15" customWidth="1"/>
    <col min="7705" max="7705" width="54.54296875" style="15" customWidth="1"/>
    <col min="7706" max="7706" width="10" style="15" customWidth="1"/>
    <col min="7707" max="7707" width="11.453125" style="15"/>
    <col min="7708" max="7714" width="15" style="15" customWidth="1"/>
    <col min="7715" max="7726" width="11.453125" style="15" customWidth="1"/>
    <col min="7727" max="7942" width="11.453125" style="15"/>
    <col min="7943" max="7943" width="5.81640625" style="15" customWidth="1"/>
    <col min="7944" max="7944" width="0" style="15" hidden="1" customWidth="1"/>
    <col min="7945" max="7945" width="57" style="15" customWidth="1"/>
    <col min="7946" max="7946" width="8.81640625" style="15" customWidth="1"/>
    <col min="7947" max="7947" width="5.54296875" style="15" customWidth="1"/>
    <col min="7948" max="7948" width="7.1796875" style="15" customWidth="1"/>
    <col min="7949" max="7949" width="9.453125" style="15" customWidth="1"/>
    <col min="7950" max="7950" width="8.81640625" style="15" customWidth="1"/>
    <col min="7951" max="7951" width="9" style="15" customWidth="1"/>
    <col min="7952" max="7952" width="9.1796875" style="15" customWidth="1"/>
    <col min="7953" max="7953" width="13.54296875" style="15" customWidth="1"/>
    <col min="7954" max="7956" width="10.1796875" style="15" customWidth="1"/>
    <col min="7957" max="7957" width="10.81640625" style="15" customWidth="1"/>
    <col min="7958" max="7958" width="11.453125" style="15"/>
    <col min="7959" max="7959" width="11.453125" style="15" customWidth="1"/>
    <col min="7960" max="7960" width="10.1796875" style="15" customWidth="1"/>
    <col min="7961" max="7961" width="54.54296875" style="15" customWidth="1"/>
    <col min="7962" max="7962" width="10" style="15" customWidth="1"/>
    <col min="7963" max="7963" width="11.453125" style="15"/>
    <col min="7964" max="7970" width="15" style="15" customWidth="1"/>
    <col min="7971" max="7982" width="11.453125" style="15" customWidth="1"/>
    <col min="7983" max="8198" width="11.453125" style="15"/>
    <col min="8199" max="8199" width="5.81640625" style="15" customWidth="1"/>
    <col min="8200" max="8200" width="0" style="15" hidden="1" customWidth="1"/>
    <col min="8201" max="8201" width="57" style="15" customWidth="1"/>
    <col min="8202" max="8202" width="8.81640625" style="15" customWidth="1"/>
    <col min="8203" max="8203" width="5.54296875" style="15" customWidth="1"/>
    <col min="8204" max="8204" width="7.1796875" style="15" customWidth="1"/>
    <col min="8205" max="8205" width="9.453125" style="15" customWidth="1"/>
    <col min="8206" max="8206" width="8.81640625" style="15" customWidth="1"/>
    <col min="8207" max="8207" width="9" style="15" customWidth="1"/>
    <col min="8208" max="8208" width="9.1796875" style="15" customWidth="1"/>
    <col min="8209" max="8209" width="13.54296875" style="15" customWidth="1"/>
    <col min="8210" max="8212" width="10.1796875" style="15" customWidth="1"/>
    <col min="8213" max="8213" width="10.81640625" style="15" customWidth="1"/>
    <col min="8214" max="8214" width="11.453125" style="15"/>
    <col min="8215" max="8215" width="11.453125" style="15" customWidth="1"/>
    <col min="8216" max="8216" width="10.1796875" style="15" customWidth="1"/>
    <col min="8217" max="8217" width="54.54296875" style="15" customWidth="1"/>
    <col min="8218" max="8218" width="10" style="15" customWidth="1"/>
    <col min="8219" max="8219" width="11.453125" style="15"/>
    <col min="8220" max="8226" width="15" style="15" customWidth="1"/>
    <col min="8227" max="8238" width="11.453125" style="15" customWidth="1"/>
    <col min="8239" max="8454" width="11.453125" style="15"/>
    <col min="8455" max="8455" width="5.81640625" style="15" customWidth="1"/>
    <col min="8456" max="8456" width="0" style="15" hidden="1" customWidth="1"/>
    <col min="8457" max="8457" width="57" style="15" customWidth="1"/>
    <col min="8458" max="8458" width="8.81640625" style="15" customWidth="1"/>
    <col min="8459" max="8459" width="5.54296875" style="15" customWidth="1"/>
    <col min="8460" max="8460" width="7.1796875" style="15" customWidth="1"/>
    <col min="8461" max="8461" width="9.453125" style="15" customWidth="1"/>
    <col min="8462" max="8462" width="8.81640625" style="15" customWidth="1"/>
    <col min="8463" max="8463" width="9" style="15" customWidth="1"/>
    <col min="8464" max="8464" width="9.1796875" style="15" customWidth="1"/>
    <col min="8465" max="8465" width="13.54296875" style="15" customWidth="1"/>
    <col min="8466" max="8468" width="10.1796875" style="15" customWidth="1"/>
    <col min="8469" max="8469" width="10.81640625" style="15" customWidth="1"/>
    <col min="8470" max="8470" width="11.453125" style="15"/>
    <col min="8471" max="8471" width="11.453125" style="15" customWidth="1"/>
    <col min="8472" max="8472" width="10.1796875" style="15" customWidth="1"/>
    <col min="8473" max="8473" width="54.54296875" style="15" customWidth="1"/>
    <col min="8474" max="8474" width="10" style="15" customWidth="1"/>
    <col min="8475" max="8475" width="11.453125" style="15"/>
    <col min="8476" max="8482" width="15" style="15" customWidth="1"/>
    <col min="8483" max="8494" width="11.453125" style="15" customWidth="1"/>
    <col min="8495" max="8710" width="11.453125" style="15"/>
    <col min="8711" max="8711" width="5.81640625" style="15" customWidth="1"/>
    <col min="8712" max="8712" width="0" style="15" hidden="1" customWidth="1"/>
    <col min="8713" max="8713" width="57" style="15" customWidth="1"/>
    <col min="8714" max="8714" width="8.81640625" style="15" customWidth="1"/>
    <col min="8715" max="8715" width="5.54296875" style="15" customWidth="1"/>
    <col min="8716" max="8716" width="7.1796875" style="15" customWidth="1"/>
    <col min="8717" max="8717" width="9.453125" style="15" customWidth="1"/>
    <col min="8718" max="8718" width="8.81640625" style="15" customWidth="1"/>
    <col min="8719" max="8719" width="9" style="15" customWidth="1"/>
    <col min="8720" max="8720" width="9.1796875" style="15" customWidth="1"/>
    <col min="8721" max="8721" width="13.54296875" style="15" customWidth="1"/>
    <col min="8722" max="8724" width="10.1796875" style="15" customWidth="1"/>
    <col min="8725" max="8725" width="10.81640625" style="15" customWidth="1"/>
    <col min="8726" max="8726" width="11.453125" style="15"/>
    <col min="8727" max="8727" width="11.453125" style="15" customWidth="1"/>
    <col min="8728" max="8728" width="10.1796875" style="15" customWidth="1"/>
    <col min="8729" max="8729" width="54.54296875" style="15" customWidth="1"/>
    <col min="8730" max="8730" width="10" style="15" customWidth="1"/>
    <col min="8731" max="8731" width="11.453125" style="15"/>
    <col min="8732" max="8738" width="15" style="15" customWidth="1"/>
    <col min="8739" max="8750" width="11.453125" style="15" customWidth="1"/>
    <col min="8751" max="8966" width="11.453125" style="15"/>
    <col min="8967" max="8967" width="5.81640625" style="15" customWidth="1"/>
    <col min="8968" max="8968" width="0" style="15" hidden="1" customWidth="1"/>
    <col min="8969" max="8969" width="57" style="15" customWidth="1"/>
    <col min="8970" max="8970" width="8.81640625" style="15" customWidth="1"/>
    <col min="8971" max="8971" width="5.54296875" style="15" customWidth="1"/>
    <col min="8972" max="8972" width="7.1796875" style="15" customWidth="1"/>
    <col min="8973" max="8973" width="9.453125" style="15" customWidth="1"/>
    <col min="8974" max="8974" width="8.81640625" style="15" customWidth="1"/>
    <col min="8975" max="8975" width="9" style="15" customWidth="1"/>
    <col min="8976" max="8976" width="9.1796875" style="15" customWidth="1"/>
    <col min="8977" max="8977" width="13.54296875" style="15" customWidth="1"/>
    <col min="8978" max="8980" width="10.1796875" style="15" customWidth="1"/>
    <col min="8981" max="8981" width="10.81640625" style="15" customWidth="1"/>
    <col min="8982" max="8982" width="11.453125" style="15"/>
    <col min="8983" max="8983" width="11.453125" style="15" customWidth="1"/>
    <col min="8984" max="8984" width="10.1796875" style="15" customWidth="1"/>
    <col min="8985" max="8985" width="54.54296875" style="15" customWidth="1"/>
    <col min="8986" max="8986" width="10" style="15" customWidth="1"/>
    <col min="8987" max="8987" width="11.453125" style="15"/>
    <col min="8988" max="8994" width="15" style="15" customWidth="1"/>
    <col min="8995" max="9006" width="11.453125" style="15" customWidth="1"/>
    <col min="9007" max="9222" width="11.453125" style="15"/>
    <col min="9223" max="9223" width="5.81640625" style="15" customWidth="1"/>
    <col min="9224" max="9224" width="0" style="15" hidden="1" customWidth="1"/>
    <col min="9225" max="9225" width="57" style="15" customWidth="1"/>
    <col min="9226" max="9226" width="8.81640625" style="15" customWidth="1"/>
    <col min="9227" max="9227" width="5.54296875" style="15" customWidth="1"/>
    <col min="9228" max="9228" width="7.1796875" style="15" customWidth="1"/>
    <col min="9229" max="9229" width="9.453125" style="15" customWidth="1"/>
    <col min="9230" max="9230" width="8.81640625" style="15" customWidth="1"/>
    <col min="9231" max="9231" width="9" style="15" customWidth="1"/>
    <col min="9232" max="9232" width="9.1796875" style="15" customWidth="1"/>
    <col min="9233" max="9233" width="13.54296875" style="15" customWidth="1"/>
    <col min="9234" max="9236" width="10.1796875" style="15" customWidth="1"/>
    <col min="9237" max="9237" width="10.81640625" style="15" customWidth="1"/>
    <col min="9238" max="9238" width="11.453125" style="15"/>
    <col min="9239" max="9239" width="11.453125" style="15" customWidth="1"/>
    <col min="9240" max="9240" width="10.1796875" style="15" customWidth="1"/>
    <col min="9241" max="9241" width="54.54296875" style="15" customWidth="1"/>
    <col min="9242" max="9242" width="10" style="15" customWidth="1"/>
    <col min="9243" max="9243" width="11.453125" style="15"/>
    <col min="9244" max="9250" width="15" style="15" customWidth="1"/>
    <col min="9251" max="9262" width="11.453125" style="15" customWidth="1"/>
    <col min="9263" max="9478" width="11.453125" style="15"/>
    <col min="9479" max="9479" width="5.81640625" style="15" customWidth="1"/>
    <col min="9480" max="9480" width="0" style="15" hidden="1" customWidth="1"/>
    <col min="9481" max="9481" width="57" style="15" customWidth="1"/>
    <col min="9482" max="9482" width="8.81640625" style="15" customWidth="1"/>
    <col min="9483" max="9483" width="5.54296875" style="15" customWidth="1"/>
    <col min="9484" max="9484" width="7.1796875" style="15" customWidth="1"/>
    <col min="9485" max="9485" width="9.453125" style="15" customWidth="1"/>
    <col min="9486" max="9486" width="8.81640625" style="15" customWidth="1"/>
    <col min="9487" max="9487" width="9" style="15" customWidth="1"/>
    <col min="9488" max="9488" width="9.1796875" style="15" customWidth="1"/>
    <col min="9489" max="9489" width="13.54296875" style="15" customWidth="1"/>
    <col min="9490" max="9492" width="10.1796875" style="15" customWidth="1"/>
    <col min="9493" max="9493" width="10.81640625" style="15" customWidth="1"/>
    <col min="9494" max="9494" width="11.453125" style="15"/>
    <col min="9495" max="9495" width="11.453125" style="15" customWidth="1"/>
    <col min="9496" max="9496" width="10.1796875" style="15" customWidth="1"/>
    <col min="9497" max="9497" width="54.54296875" style="15" customWidth="1"/>
    <col min="9498" max="9498" width="10" style="15" customWidth="1"/>
    <col min="9499" max="9499" width="11.453125" style="15"/>
    <col min="9500" max="9506" width="15" style="15" customWidth="1"/>
    <col min="9507" max="9518" width="11.453125" style="15" customWidth="1"/>
    <col min="9519" max="9734" width="11.453125" style="15"/>
    <col min="9735" max="9735" width="5.81640625" style="15" customWidth="1"/>
    <col min="9736" max="9736" width="0" style="15" hidden="1" customWidth="1"/>
    <col min="9737" max="9737" width="57" style="15" customWidth="1"/>
    <col min="9738" max="9738" width="8.81640625" style="15" customWidth="1"/>
    <col min="9739" max="9739" width="5.54296875" style="15" customWidth="1"/>
    <col min="9740" max="9740" width="7.1796875" style="15" customWidth="1"/>
    <col min="9741" max="9741" width="9.453125" style="15" customWidth="1"/>
    <col min="9742" max="9742" width="8.81640625" style="15" customWidth="1"/>
    <col min="9743" max="9743" width="9" style="15" customWidth="1"/>
    <col min="9744" max="9744" width="9.1796875" style="15" customWidth="1"/>
    <col min="9745" max="9745" width="13.54296875" style="15" customWidth="1"/>
    <col min="9746" max="9748" width="10.1796875" style="15" customWidth="1"/>
    <col min="9749" max="9749" width="10.81640625" style="15" customWidth="1"/>
    <col min="9750" max="9750" width="11.453125" style="15"/>
    <col min="9751" max="9751" width="11.453125" style="15" customWidth="1"/>
    <col min="9752" max="9752" width="10.1796875" style="15" customWidth="1"/>
    <col min="9753" max="9753" width="54.54296875" style="15" customWidth="1"/>
    <col min="9754" max="9754" width="10" style="15" customWidth="1"/>
    <col min="9755" max="9755" width="11.453125" style="15"/>
    <col min="9756" max="9762" width="15" style="15" customWidth="1"/>
    <col min="9763" max="9774" width="11.453125" style="15" customWidth="1"/>
    <col min="9775" max="9990" width="11.453125" style="15"/>
    <col min="9991" max="9991" width="5.81640625" style="15" customWidth="1"/>
    <col min="9992" max="9992" width="0" style="15" hidden="1" customWidth="1"/>
    <col min="9993" max="9993" width="57" style="15" customWidth="1"/>
    <col min="9994" max="9994" width="8.81640625" style="15" customWidth="1"/>
    <col min="9995" max="9995" width="5.54296875" style="15" customWidth="1"/>
    <col min="9996" max="9996" width="7.1796875" style="15" customWidth="1"/>
    <col min="9997" max="9997" width="9.453125" style="15" customWidth="1"/>
    <col min="9998" max="9998" width="8.81640625" style="15" customWidth="1"/>
    <col min="9999" max="9999" width="9" style="15" customWidth="1"/>
    <col min="10000" max="10000" width="9.1796875" style="15" customWidth="1"/>
    <col min="10001" max="10001" width="13.54296875" style="15" customWidth="1"/>
    <col min="10002" max="10004" width="10.1796875" style="15" customWidth="1"/>
    <col min="10005" max="10005" width="10.81640625" style="15" customWidth="1"/>
    <col min="10006" max="10006" width="11.453125" style="15"/>
    <col min="10007" max="10007" width="11.453125" style="15" customWidth="1"/>
    <col min="10008" max="10008" width="10.1796875" style="15" customWidth="1"/>
    <col min="10009" max="10009" width="54.54296875" style="15" customWidth="1"/>
    <col min="10010" max="10010" width="10" style="15" customWidth="1"/>
    <col min="10011" max="10011" width="11.453125" style="15"/>
    <col min="10012" max="10018" width="15" style="15" customWidth="1"/>
    <col min="10019" max="10030" width="11.453125" style="15" customWidth="1"/>
    <col min="10031" max="10246" width="11.453125" style="15"/>
    <col min="10247" max="10247" width="5.81640625" style="15" customWidth="1"/>
    <col min="10248" max="10248" width="0" style="15" hidden="1" customWidth="1"/>
    <col min="10249" max="10249" width="57" style="15" customWidth="1"/>
    <col min="10250" max="10250" width="8.81640625" style="15" customWidth="1"/>
    <col min="10251" max="10251" width="5.54296875" style="15" customWidth="1"/>
    <col min="10252" max="10252" width="7.1796875" style="15" customWidth="1"/>
    <col min="10253" max="10253" width="9.453125" style="15" customWidth="1"/>
    <col min="10254" max="10254" width="8.81640625" style="15" customWidth="1"/>
    <col min="10255" max="10255" width="9" style="15" customWidth="1"/>
    <col min="10256" max="10256" width="9.1796875" style="15" customWidth="1"/>
    <col min="10257" max="10257" width="13.54296875" style="15" customWidth="1"/>
    <col min="10258" max="10260" width="10.1796875" style="15" customWidth="1"/>
    <col min="10261" max="10261" width="10.81640625" style="15" customWidth="1"/>
    <col min="10262" max="10262" width="11.453125" style="15"/>
    <col min="10263" max="10263" width="11.453125" style="15" customWidth="1"/>
    <col min="10264" max="10264" width="10.1796875" style="15" customWidth="1"/>
    <col min="10265" max="10265" width="54.54296875" style="15" customWidth="1"/>
    <col min="10266" max="10266" width="10" style="15" customWidth="1"/>
    <col min="10267" max="10267" width="11.453125" style="15"/>
    <col min="10268" max="10274" width="15" style="15" customWidth="1"/>
    <col min="10275" max="10286" width="11.453125" style="15" customWidth="1"/>
    <col min="10287" max="10502" width="11.453125" style="15"/>
    <col min="10503" max="10503" width="5.81640625" style="15" customWidth="1"/>
    <col min="10504" max="10504" width="0" style="15" hidden="1" customWidth="1"/>
    <col min="10505" max="10505" width="57" style="15" customWidth="1"/>
    <col min="10506" max="10506" width="8.81640625" style="15" customWidth="1"/>
    <col min="10507" max="10507" width="5.54296875" style="15" customWidth="1"/>
    <col min="10508" max="10508" width="7.1796875" style="15" customWidth="1"/>
    <col min="10509" max="10509" width="9.453125" style="15" customWidth="1"/>
    <col min="10510" max="10510" width="8.81640625" style="15" customWidth="1"/>
    <col min="10511" max="10511" width="9" style="15" customWidth="1"/>
    <col min="10512" max="10512" width="9.1796875" style="15" customWidth="1"/>
    <col min="10513" max="10513" width="13.54296875" style="15" customWidth="1"/>
    <col min="10514" max="10516" width="10.1796875" style="15" customWidth="1"/>
    <col min="10517" max="10517" width="10.81640625" style="15" customWidth="1"/>
    <col min="10518" max="10518" width="11.453125" style="15"/>
    <col min="10519" max="10519" width="11.453125" style="15" customWidth="1"/>
    <col min="10520" max="10520" width="10.1796875" style="15" customWidth="1"/>
    <col min="10521" max="10521" width="54.54296875" style="15" customWidth="1"/>
    <col min="10522" max="10522" width="10" style="15" customWidth="1"/>
    <col min="10523" max="10523" width="11.453125" style="15"/>
    <col min="10524" max="10530" width="15" style="15" customWidth="1"/>
    <col min="10531" max="10542" width="11.453125" style="15" customWidth="1"/>
    <col min="10543" max="10758" width="11.453125" style="15"/>
    <col min="10759" max="10759" width="5.81640625" style="15" customWidth="1"/>
    <col min="10760" max="10760" width="0" style="15" hidden="1" customWidth="1"/>
    <col min="10761" max="10761" width="57" style="15" customWidth="1"/>
    <col min="10762" max="10762" width="8.81640625" style="15" customWidth="1"/>
    <col min="10763" max="10763" width="5.54296875" style="15" customWidth="1"/>
    <col min="10764" max="10764" width="7.1796875" style="15" customWidth="1"/>
    <col min="10765" max="10765" width="9.453125" style="15" customWidth="1"/>
    <col min="10766" max="10766" width="8.81640625" style="15" customWidth="1"/>
    <col min="10767" max="10767" width="9" style="15" customWidth="1"/>
    <col min="10768" max="10768" width="9.1796875" style="15" customWidth="1"/>
    <col min="10769" max="10769" width="13.54296875" style="15" customWidth="1"/>
    <col min="10770" max="10772" width="10.1796875" style="15" customWidth="1"/>
    <col min="10773" max="10773" width="10.81640625" style="15" customWidth="1"/>
    <col min="10774" max="10774" width="11.453125" style="15"/>
    <col min="10775" max="10775" width="11.453125" style="15" customWidth="1"/>
    <col min="10776" max="10776" width="10.1796875" style="15" customWidth="1"/>
    <col min="10777" max="10777" width="54.54296875" style="15" customWidth="1"/>
    <col min="10778" max="10778" width="10" style="15" customWidth="1"/>
    <col min="10779" max="10779" width="11.453125" style="15"/>
    <col min="10780" max="10786" width="15" style="15" customWidth="1"/>
    <col min="10787" max="10798" width="11.453125" style="15" customWidth="1"/>
    <col min="10799" max="11014" width="11.453125" style="15"/>
    <col min="11015" max="11015" width="5.81640625" style="15" customWidth="1"/>
    <col min="11016" max="11016" width="0" style="15" hidden="1" customWidth="1"/>
    <col min="11017" max="11017" width="57" style="15" customWidth="1"/>
    <col min="11018" max="11018" width="8.81640625" style="15" customWidth="1"/>
    <col min="11019" max="11019" width="5.54296875" style="15" customWidth="1"/>
    <col min="11020" max="11020" width="7.1796875" style="15" customWidth="1"/>
    <col min="11021" max="11021" width="9.453125" style="15" customWidth="1"/>
    <col min="11022" max="11022" width="8.81640625" style="15" customWidth="1"/>
    <col min="11023" max="11023" width="9" style="15" customWidth="1"/>
    <col min="11024" max="11024" width="9.1796875" style="15" customWidth="1"/>
    <col min="11025" max="11025" width="13.54296875" style="15" customWidth="1"/>
    <col min="11026" max="11028" width="10.1796875" style="15" customWidth="1"/>
    <col min="11029" max="11029" width="10.81640625" style="15" customWidth="1"/>
    <col min="11030" max="11030" width="11.453125" style="15"/>
    <col min="11031" max="11031" width="11.453125" style="15" customWidth="1"/>
    <col min="11032" max="11032" width="10.1796875" style="15" customWidth="1"/>
    <col min="11033" max="11033" width="54.54296875" style="15" customWidth="1"/>
    <col min="11034" max="11034" width="10" style="15" customWidth="1"/>
    <col min="11035" max="11035" width="11.453125" style="15"/>
    <col min="11036" max="11042" width="15" style="15" customWidth="1"/>
    <col min="11043" max="11054" width="11.453125" style="15" customWidth="1"/>
    <col min="11055" max="11270" width="11.453125" style="15"/>
    <col min="11271" max="11271" width="5.81640625" style="15" customWidth="1"/>
    <col min="11272" max="11272" width="0" style="15" hidden="1" customWidth="1"/>
    <col min="11273" max="11273" width="57" style="15" customWidth="1"/>
    <col min="11274" max="11274" width="8.81640625" style="15" customWidth="1"/>
    <col min="11275" max="11275" width="5.54296875" style="15" customWidth="1"/>
    <col min="11276" max="11276" width="7.1796875" style="15" customWidth="1"/>
    <col min="11277" max="11277" width="9.453125" style="15" customWidth="1"/>
    <col min="11278" max="11278" width="8.81640625" style="15" customWidth="1"/>
    <col min="11279" max="11279" width="9" style="15" customWidth="1"/>
    <col min="11280" max="11280" width="9.1796875" style="15" customWidth="1"/>
    <col min="11281" max="11281" width="13.54296875" style="15" customWidth="1"/>
    <col min="11282" max="11284" width="10.1796875" style="15" customWidth="1"/>
    <col min="11285" max="11285" width="10.81640625" style="15" customWidth="1"/>
    <col min="11286" max="11286" width="11.453125" style="15"/>
    <col min="11287" max="11287" width="11.453125" style="15" customWidth="1"/>
    <col min="11288" max="11288" width="10.1796875" style="15" customWidth="1"/>
    <col min="11289" max="11289" width="54.54296875" style="15" customWidth="1"/>
    <col min="11290" max="11290" width="10" style="15" customWidth="1"/>
    <col min="11291" max="11291" width="11.453125" style="15"/>
    <col min="11292" max="11298" width="15" style="15" customWidth="1"/>
    <col min="11299" max="11310" width="11.453125" style="15" customWidth="1"/>
    <col min="11311" max="11526" width="11.453125" style="15"/>
    <col min="11527" max="11527" width="5.81640625" style="15" customWidth="1"/>
    <col min="11528" max="11528" width="0" style="15" hidden="1" customWidth="1"/>
    <col min="11529" max="11529" width="57" style="15" customWidth="1"/>
    <col min="11530" max="11530" width="8.81640625" style="15" customWidth="1"/>
    <col min="11531" max="11531" width="5.54296875" style="15" customWidth="1"/>
    <col min="11532" max="11532" width="7.1796875" style="15" customWidth="1"/>
    <col min="11533" max="11533" width="9.453125" style="15" customWidth="1"/>
    <col min="11534" max="11534" width="8.81640625" style="15" customWidth="1"/>
    <col min="11535" max="11535" width="9" style="15" customWidth="1"/>
    <col min="11536" max="11536" width="9.1796875" style="15" customWidth="1"/>
    <col min="11537" max="11537" width="13.54296875" style="15" customWidth="1"/>
    <col min="11538" max="11540" width="10.1796875" style="15" customWidth="1"/>
    <col min="11541" max="11541" width="10.81640625" style="15" customWidth="1"/>
    <col min="11542" max="11542" width="11.453125" style="15"/>
    <col min="11543" max="11543" width="11.453125" style="15" customWidth="1"/>
    <col min="11544" max="11544" width="10.1796875" style="15" customWidth="1"/>
    <col min="11545" max="11545" width="54.54296875" style="15" customWidth="1"/>
    <col min="11546" max="11546" width="10" style="15" customWidth="1"/>
    <col min="11547" max="11547" width="11.453125" style="15"/>
    <col min="11548" max="11554" width="15" style="15" customWidth="1"/>
    <col min="11555" max="11566" width="11.453125" style="15" customWidth="1"/>
    <col min="11567" max="11782" width="11.453125" style="15"/>
    <col min="11783" max="11783" width="5.81640625" style="15" customWidth="1"/>
    <col min="11784" max="11784" width="0" style="15" hidden="1" customWidth="1"/>
    <col min="11785" max="11785" width="57" style="15" customWidth="1"/>
    <col min="11786" max="11786" width="8.81640625" style="15" customWidth="1"/>
    <col min="11787" max="11787" width="5.54296875" style="15" customWidth="1"/>
    <col min="11788" max="11788" width="7.1796875" style="15" customWidth="1"/>
    <col min="11789" max="11789" width="9.453125" style="15" customWidth="1"/>
    <col min="11790" max="11790" width="8.81640625" style="15" customWidth="1"/>
    <col min="11791" max="11791" width="9" style="15" customWidth="1"/>
    <col min="11792" max="11792" width="9.1796875" style="15" customWidth="1"/>
    <col min="11793" max="11793" width="13.54296875" style="15" customWidth="1"/>
    <col min="11794" max="11796" width="10.1796875" style="15" customWidth="1"/>
    <col min="11797" max="11797" width="10.81640625" style="15" customWidth="1"/>
    <col min="11798" max="11798" width="11.453125" style="15"/>
    <col min="11799" max="11799" width="11.453125" style="15" customWidth="1"/>
    <col min="11800" max="11800" width="10.1796875" style="15" customWidth="1"/>
    <col min="11801" max="11801" width="54.54296875" style="15" customWidth="1"/>
    <col min="11802" max="11802" width="10" style="15" customWidth="1"/>
    <col min="11803" max="11803" width="11.453125" style="15"/>
    <col min="11804" max="11810" width="15" style="15" customWidth="1"/>
    <col min="11811" max="11822" width="11.453125" style="15" customWidth="1"/>
    <col min="11823" max="12038" width="11.453125" style="15"/>
    <col min="12039" max="12039" width="5.81640625" style="15" customWidth="1"/>
    <col min="12040" max="12040" width="0" style="15" hidden="1" customWidth="1"/>
    <col min="12041" max="12041" width="57" style="15" customWidth="1"/>
    <col min="12042" max="12042" width="8.81640625" style="15" customWidth="1"/>
    <col min="12043" max="12043" width="5.54296875" style="15" customWidth="1"/>
    <col min="12044" max="12044" width="7.1796875" style="15" customWidth="1"/>
    <col min="12045" max="12045" width="9.453125" style="15" customWidth="1"/>
    <col min="12046" max="12046" width="8.81640625" style="15" customWidth="1"/>
    <col min="12047" max="12047" width="9" style="15" customWidth="1"/>
    <col min="12048" max="12048" width="9.1796875" style="15" customWidth="1"/>
    <col min="12049" max="12049" width="13.54296875" style="15" customWidth="1"/>
    <col min="12050" max="12052" width="10.1796875" style="15" customWidth="1"/>
    <col min="12053" max="12053" width="10.81640625" style="15" customWidth="1"/>
    <col min="12054" max="12054" width="11.453125" style="15"/>
    <col min="12055" max="12055" width="11.453125" style="15" customWidth="1"/>
    <col min="12056" max="12056" width="10.1796875" style="15" customWidth="1"/>
    <col min="12057" max="12057" width="54.54296875" style="15" customWidth="1"/>
    <col min="12058" max="12058" width="10" style="15" customWidth="1"/>
    <col min="12059" max="12059" width="11.453125" style="15"/>
    <col min="12060" max="12066" width="15" style="15" customWidth="1"/>
    <col min="12067" max="12078" width="11.453125" style="15" customWidth="1"/>
    <col min="12079" max="12294" width="11.453125" style="15"/>
    <col min="12295" max="12295" width="5.81640625" style="15" customWidth="1"/>
    <col min="12296" max="12296" width="0" style="15" hidden="1" customWidth="1"/>
    <col min="12297" max="12297" width="57" style="15" customWidth="1"/>
    <col min="12298" max="12298" width="8.81640625" style="15" customWidth="1"/>
    <col min="12299" max="12299" width="5.54296875" style="15" customWidth="1"/>
    <col min="12300" max="12300" width="7.1796875" style="15" customWidth="1"/>
    <col min="12301" max="12301" width="9.453125" style="15" customWidth="1"/>
    <col min="12302" max="12302" width="8.81640625" style="15" customWidth="1"/>
    <col min="12303" max="12303" width="9" style="15" customWidth="1"/>
    <col min="12304" max="12304" width="9.1796875" style="15" customWidth="1"/>
    <col min="12305" max="12305" width="13.54296875" style="15" customWidth="1"/>
    <col min="12306" max="12308" width="10.1796875" style="15" customWidth="1"/>
    <col min="12309" max="12309" width="10.81640625" style="15" customWidth="1"/>
    <col min="12310" max="12310" width="11.453125" style="15"/>
    <col min="12311" max="12311" width="11.453125" style="15" customWidth="1"/>
    <col min="12312" max="12312" width="10.1796875" style="15" customWidth="1"/>
    <col min="12313" max="12313" width="54.54296875" style="15" customWidth="1"/>
    <col min="12314" max="12314" width="10" style="15" customWidth="1"/>
    <col min="12315" max="12315" width="11.453125" style="15"/>
    <col min="12316" max="12322" width="15" style="15" customWidth="1"/>
    <col min="12323" max="12334" width="11.453125" style="15" customWidth="1"/>
    <col min="12335" max="12550" width="11.453125" style="15"/>
    <col min="12551" max="12551" width="5.81640625" style="15" customWidth="1"/>
    <col min="12552" max="12552" width="0" style="15" hidden="1" customWidth="1"/>
    <col min="12553" max="12553" width="57" style="15" customWidth="1"/>
    <col min="12554" max="12554" width="8.81640625" style="15" customWidth="1"/>
    <col min="12555" max="12555" width="5.54296875" style="15" customWidth="1"/>
    <col min="12556" max="12556" width="7.1796875" style="15" customWidth="1"/>
    <col min="12557" max="12557" width="9.453125" style="15" customWidth="1"/>
    <col min="12558" max="12558" width="8.81640625" style="15" customWidth="1"/>
    <col min="12559" max="12559" width="9" style="15" customWidth="1"/>
    <col min="12560" max="12560" width="9.1796875" style="15" customWidth="1"/>
    <col min="12561" max="12561" width="13.54296875" style="15" customWidth="1"/>
    <col min="12562" max="12564" width="10.1796875" style="15" customWidth="1"/>
    <col min="12565" max="12565" width="10.81640625" style="15" customWidth="1"/>
    <col min="12566" max="12566" width="11.453125" style="15"/>
    <col min="12567" max="12567" width="11.453125" style="15" customWidth="1"/>
    <col min="12568" max="12568" width="10.1796875" style="15" customWidth="1"/>
    <col min="12569" max="12569" width="54.54296875" style="15" customWidth="1"/>
    <col min="12570" max="12570" width="10" style="15" customWidth="1"/>
    <col min="12571" max="12571" width="11.453125" style="15"/>
    <col min="12572" max="12578" width="15" style="15" customWidth="1"/>
    <col min="12579" max="12590" width="11.453125" style="15" customWidth="1"/>
    <col min="12591" max="12806" width="11.453125" style="15"/>
    <col min="12807" max="12807" width="5.81640625" style="15" customWidth="1"/>
    <col min="12808" max="12808" width="0" style="15" hidden="1" customWidth="1"/>
    <col min="12809" max="12809" width="57" style="15" customWidth="1"/>
    <col min="12810" max="12810" width="8.81640625" style="15" customWidth="1"/>
    <col min="12811" max="12811" width="5.54296875" style="15" customWidth="1"/>
    <col min="12812" max="12812" width="7.1796875" style="15" customWidth="1"/>
    <col min="12813" max="12813" width="9.453125" style="15" customWidth="1"/>
    <col min="12814" max="12814" width="8.81640625" style="15" customWidth="1"/>
    <col min="12815" max="12815" width="9" style="15" customWidth="1"/>
    <col min="12816" max="12816" width="9.1796875" style="15" customWidth="1"/>
    <col min="12817" max="12817" width="13.54296875" style="15" customWidth="1"/>
    <col min="12818" max="12820" width="10.1796875" style="15" customWidth="1"/>
    <col min="12821" max="12821" width="10.81640625" style="15" customWidth="1"/>
    <col min="12822" max="12822" width="11.453125" style="15"/>
    <col min="12823" max="12823" width="11.453125" style="15" customWidth="1"/>
    <col min="12824" max="12824" width="10.1796875" style="15" customWidth="1"/>
    <col min="12825" max="12825" width="54.54296875" style="15" customWidth="1"/>
    <col min="12826" max="12826" width="10" style="15" customWidth="1"/>
    <col min="12827" max="12827" width="11.453125" style="15"/>
    <col min="12828" max="12834" width="15" style="15" customWidth="1"/>
    <col min="12835" max="12846" width="11.453125" style="15" customWidth="1"/>
    <col min="12847" max="13062" width="11.453125" style="15"/>
    <col min="13063" max="13063" width="5.81640625" style="15" customWidth="1"/>
    <col min="13064" max="13064" width="0" style="15" hidden="1" customWidth="1"/>
    <col min="13065" max="13065" width="57" style="15" customWidth="1"/>
    <col min="13066" max="13066" width="8.81640625" style="15" customWidth="1"/>
    <col min="13067" max="13067" width="5.54296875" style="15" customWidth="1"/>
    <col min="13068" max="13068" width="7.1796875" style="15" customWidth="1"/>
    <col min="13069" max="13069" width="9.453125" style="15" customWidth="1"/>
    <col min="13070" max="13070" width="8.81640625" style="15" customWidth="1"/>
    <col min="13071" max="13071" width="9" style="15" customWidth="1"/>
    <col min="13072" max="13072" width="9.1796875" style="15" customWidth="1"/>
    <col min="13073" max="13073" width="13.54296875" style="15" customWidth="1"/>
    <col min="13074" max="13076" width="10.1796875" style="15" customWidth="1"/>
    <col min="13077" max="13077" width="10.81640625" style="15" customWidth="1"/>
    <col min="13078" max="13078" width="11.453125" style="15"/>
    <col min="13079" max="13079" width="11.453125" style="15" customWidth="1"/>
    <col min="13080" max="13080" width="10.1796875" style="15" customWidth="1"/>
    <col min="13081" max="13081" width="54.54296875" style="15" customWidth="1"/>
    <col min="13082" max="13082" width="10" style="15" customWidth="1"/>
    <col min="13083" max="13083" width="11.453125" style="15"/>
    <col min="13084" max="13090" width="15" style="15" customWidth="1"/>
    <col min="13091" max="13102" width="11.453125" style="15" customWidth="1"/>
    <col min="13103" max="13318" width="11.453125" style="15"/>
    <col min="13319" max="13319" width="5.81640625" style="15" customWidth="1"/>
    <col min="13320" max="13320" width="0" style="15" hidden="1" customWidth="1"/>
    <col min="13321" max="13321" width="57" style="15" customWidth="1"/>
    <col min="13322" max="13322" width="8.81640625" style="15" customWidth="1"/>
    <col min="13323" max="13323" width="5.54296875" style="15" customWidth="1"/>
    <col min="13324" max="13324" width="7.1796875" style="15" customWidth="1"/>
    <col min="13325" max="13325" width="9.453125" style="15" customWidth="1"/>
    <col min="13326" max="13326" width="8.81640625" style="15" customWidth="1"/>
    <col min="13327" max="13327" width="9" style="15" customWidth="1"/>
    <col min="13328" max="13328" width="9.1796875" style="15" customWidth="1"/>
    <col min="13329" max="13329" width="13.54296875" style="15" customWidth="1"/>
    <col min="13330" max="13332" width="10.1796875" style="15" customWidth="1"/>
    <col min="13333" max="13333" width="10.81640625" style="15" customWidth="1"/>
    <col min="13334" max="13334" width="11.453125" style="15"/>
    <col min="13335" max="13335" width="11.453125" style="15" customWidth="1"/>
    <col min="13336" max="13336" width="10.1796875" style="15" customWidth="1"/>
    <col min="13337" max="13337" width="54.54296875" style="15" customWidth="1"/>
    <col min="13338" max="13338" width="10" style="15" customWidth="1"/>
    <col min="13339" max="13339" width="11.453125" style="15"/>
    <col min="13340" max="13346" width="15" style="15" customWidth="1"/>
    <col min="13347" max="13358" width="11.453125" style="15" customWidth="1"/>
    <col min="13359" max="13574" width="11.453125" style="15"/>
    <col min="13575" max="13575" width="5.81640625" style="15" customWidth="1"/>
    <col min="13576" max="13576" width="0" style="15" hidden="1" customWidth="1"/>
    <col min="13577" max="13577" width="57" style="15" customWidth="1"/>
    <col min="13578" max="13578" width="8.81640625" style="15" customWidth="1"/>
    <col min="13579" max="13579" width="5.54296875" style="15" customWidth="1"/>
    <col min="13580" max="13580" width="7.1796875" style="15" customWidth="1"/>
    <col min="13581" max="13581" width="9.453125" style="15" customWidth="1"/>
    <col min="13582" max="13582" width="8.81640625" style="15" customWidth="1"/>
    <col min="13583" max="13583" width="9" style="15" customWidth="1"/>
    <col min="13584" max="13584" width="9.1796875" style="15" customWidth="1"/>
    <col min="13585" max="13585" width="13.54296875" style="15" customWidth="1"/>
    <col min="13586" max="13588" width="10.1796875" style="15" customWidth="1"/>
    <col min="13589" max="13589" width="10.81640625" style="15" customWidth="1"/>
    <col min="13590" max="13590" width="11.453125" style="15"/>
    <col min="13591" max="13591" width="11.453125" style="15" customWidth="1"/>
    <col min="13592" max="13592" width="10.1796875" style="15" customWidth="1"/>
    <col min="13593" max="13593" width="54.54296875" style="15" customWidth="1"/>
    <col min="13594" max="13594" width="10" style="15" customWidth="1"/>
    <col min="13595" max="13595" width="11.453125" style="15"/>
    <col min="13596" max="13602" width="15" style="15" customWidth="1"/>
    <col min="13603" max="13614" width="11.453125" style="15" customWidth="1"/>
    <col min="13615" max="13830" width="11.453125" style="15"/>
    <col min="13831" max="13831" width="5.81640625" style="15" customWidth="1"/>
    <col min="13832" max="13832" width="0" style="15" hidden="1" customWidth="1"/>
    <col min="13833" max="13833" width="57" style="15" customWidth="1"/>
    <col min="13834" max="13834" width="8.81640625" style="15" customWidth="1"/>
    <col min="13835" max="13835" width="5.54296875" style="15" customWidth="1"/>
    <col min="13836" max="13836" width="7.1796875" style="15" customWidth="1"/>
    <col min="13837" max="13837" width="9.453125" style="15" customWidth="1"/>
    <col min="13838" max="13838" width="8.81640625" style="15" customWidth="1"/>
    <col min="13839" max="13839" width="9" style="15" customWidth="1"/>
    <col min="13840" max="13840" width="9.1796875" style="15" customWidth="1"/>
    <col min="13841" max="13841" width="13.54296875" style="15" customWidth="1"/>
    <col min="13842" max="13844" width="10.1796875" style="15" customWidth="1"/>
    <col min="13845" max="13845" width="10.81640625" style="15" customWidth="1"/>
    <col min="13846" max="13846" width="11.453125" style="15"/>
    <col min="13847" max="13847" width="11.453125" style="15" customWidth="1"/>
    <col min="13848" max="13848" width="10.1796875" style="15" customWidth="1"/>
    <col min="13849" max="13849" width="54.54296875" style="15" customWidth="1"/>
    <col min="13850" max="13850" width="10" style="15" customWidth="1"/>
    <col min="13851" max="13851" width="11.453125" style="15"/>
    <col min="13852" max="13858" width="15" style="15" customWidth="1"/>
    <col min="13859" max="13870" width="11.453125" style="15" customWidth="1"/>
    <col min="13871" max="14086" width="11.453125" style="15"/>
    <col min="14087" max="14087" width="5.81640625" style="15" customWidth="1"/>
    <col min="14088" max="14088" width="0" style="15" hidden="1" customWidth="1"/>
    <col min="14089" max="14089" width="57" style="15" customWidth="1"/>
    <col min="14090" max="14090" width="8.81640625" style="15" customWidth="1"/>
    <col min="14091" max="14091" width="5.54296875" style="15" customWidth="1"/>
    <col min="14092" max="14092" width="7.1796875" style="15" customWidth="1"/>
    <col min="14093" max="14093" width="9.453125" style="15" customWidth="1"/>
    <col min="14094" max="14094" width="8.81640625" style="15" customWidth="1"/>
    <col min="14095" max="14095" width="9" style="15" customWidth="1"/>
    <col min="14096" max="14096" width="9.1796875" style="15" customWidth="1"/>
    <col min="14097" max="14097" width="13.54296875" style="15" customWidth="1"/>
    <col min="14098" max="14100" width="10.1796875" style="15" customWidth="1"/>
    <col min="14101" max="14101" width="10.81640625" style="15" customWidth="1"/>
    <col min="14102" max="14102" width="11.453125" style="15"/>
    <col min="14103" max="14103" width="11.453125" style="15" customWidth="1"/>
    <col min="14104" max="14104" width="10.1796875" style="15" customWidth="1"/>
    <col min="14105" max="14105" width="54.54296875" style="15" customWidth="1"/>
    <col min="14106" max="14106" width="10" style="15" customWidth="1"/>
    <col min="14107" max="14107" width="11.453125" style="15"/>
    <col min="14108" max="14114" width="15" style="15" customWidth="1"/>
    <col min="14115" max="14126" width="11.453125" style="15" customWidth="1"/>
    <col min="14127" max="14342" width="11.453125" style="15"/>
    <col min="14343" max="14343" width="5.81640625" style="15" customWidth="1"/>
    <col min="14344" max="14344" width="0" style="15" hidden="1" customWidth="1"/>
    <col min="14345" max="14345" width="57" style="15" customWidth="1"/>
    <col min="14346" max="14346" width="8.81640625" style="15" customWidth="1"/>
    <col min="14347" max="14347" width="5.54296875" style="15" customWidth="1"/>
    <col min="14348" max="14348" width="7.1796875" style="15" customWidth="1"/>
    <col min="14349" max="14349" width="9.453125" style="15" customWidth="1"/>
    <col min="14350" max="14350" width="8.81640625" style="15" customWidth="1"/>
    <col min="14351" max="14351" width="9" style="15" customWidth="1"/>
    <col min="14352" max="14352" width="9.1796875" style="15" customWidth="1"/>
    <col min="14353" max="14353" width="13.54296875" style="15" customWidth="1"/>
    <col min="14354" max="14356" width="10.1796875" style="15" customWidth="1"/>
    <col min="14357" max="14357" width="10.81640625" style="15" customWidth="1"/>
    <col min="14358" max="14358" width="11.453125" style="15"/>
    <col min="14359" max="14359" width="11.453125" style="15" customWidth="1"/>
    <col min="14360" max="14360" width="10.1796875" style="15" customWidth="1"/>
    <col min="14361" max="14361" width="54.54296875" style="15" customWidth="1"/>
    <col min="14362" max="14362" width="10" style="15" customWidth="1"/>
    <col min="14363" max="14363" width="11.453125" style="15"/>
    <col min="14364" max="14370" width="15" style="15" customWidth="1"/>
    <col min="14371" max="14382" width="11.453125" style="15" customWidth="1"/>
    <col min="14383" max="14598" width="11.453125" style="15"/>
    <col min="14599" max="14599" width="5.81640625" style="15" customWidth="1"/>
    <col min="14600" max="14600" width="0" style="15" hidden="1" customWidth="1"/>
    <col min="14601" max="14601" width="57" style="15" customWidth="1"/>
    <col min="14602" max="14602" width="8.81640625" style="15" customWidth="1"/>
    <col min="14603" max="14603" width="5.54296875" style="15" customWidth="1"/>
    <col min="14604" max="14604" width="7.1796875" style="15" customWidth="1"/>
    <col min="14605" max="14605" width="9.453125" style="15" customWidth="1"/>
    <col min="14606" max="14606" width="8.81640625" style="15" customWidth="1"/>
    <col min="14607" max="14607" width="9" style="15" customWidth="1"/>
    <col min="14608" max="14608" width="9.1796875" style="15" customWidth="1"/>
    <col min="14609" max="14609" width="13.54296875" style="15" customWidth="1"/>
    <col min="14610" max="14612" width="10.1796875" style="15" customWidth="1"/>
    <col min="14613" max="14613" width="10.81640625" style="15" customWidth="1"/>
    <col min="14614" max="14614" width="11.453125" style="15"/>
    <col min="14615" max="14615" width="11.453125" style="15" customWidth="1"/>
    <col min="14616" max="14616" width="10.1796875" style="15" customWidth="1"/>
    <col min="14617" max="14617" width="54.54296875" style="15" customWidth="1"/>
    <col min="14618" max="14618" width="10" style="15" customWidth="1"/>
    <col min="14619" max="14619" width="11.453125" style="15"/>
    <col min="14620" max="14626" width="15" style="15" customWidth="1"/>
    <col min="14627" max="14638" width="11.453125" style="15" customWidth="1"/>
    <col min="14639" max="14854" width="11.453125" style="15"/>
    <col min="14855" max="14855" width="5.81640625" style="15" customWidth="1"/>
    <col min="14856" max="14856" width="0" style="15" hidden="1" customWidth="1"/>
    <col min="14857" max="14857" width="57" style="15" customWidth="1"/>
    <col min="14858" max="14858" width="8.81640625" style="15" customWidth="1"/>
    <col min="14859" max="14859" width="5.54296875" style="15" customWidth="1"/>
    <col min="14860" max="14860" width="7.1796875" style="15" customWidth="1"/>
    <col min="14861" max="14861" width="9.453125" style="15" customWidth="1"/>
    <col min="14862" max="14862" width="8.81640625" style="15" customWidth="1"/>
    <col min="14863" max="14863" width="9" style="15" customWidth="1"/>
    <col min="14864" max="14864" width="9.1796875" style="15" customWidth="1"/>
    <col min="14865" max="14865" width="13.54296875" style="15" customWidth="1"/>
    <col min="14866" max="14868" width="10.1796875" style="15" customWidth="1"/>
    <col min="14869" max="14869" width="10.81640625" style="15" customWidth="1"/>
    <col min="14870" max="14870" width="11.453125" style="15"/>
    <col min="14871" max="14871" width="11.453125" style="15" customWidth="1"/>
    <col min="14872" max="14872" width="10.1796875" style="15" customWidth="1"/>
    <col min="14873" max="14873" width="54.54296875" style="15" customWidth="1"/>
    <col min="14874" max="14874" width="10" style="15" customWidth="1"/>
    <col min="14875" max="14875" width="11.453125" style="15"/>
    <col min="14876" max="14882" width="15" style="15" customWidth="1"/>
    <col min="14883" max="14894" width="11.453125" style="15" customWidth="1"/>
    <col min="14895" max="15110" width="11.453125" style="15"/>
    <col min="15111" max="15111" width="5.81640625" style="15" customWidth="1"/>
    <col min="15112" max="15112" width="0" style="15" hidden="1" customWidth="1"/>
    <col min="15113" max="15113" width="57" style="15" customWidth="1"/>
    <col min="15114" max="15114" width="8.81640625" style="15" customWidth="1"/>
    <col min="15115" max="15115" width="5.54296875" style="15" customWidth="1"/>
    <col min="15116" max="15116" width="7.1796875" style="15" customWidth="1"/>
    <col min="15117" max="15117" width="9.453125" style="15" customWidth="1"/>
    <col min="15118" max="15118" width="8.81640625" style="15" customWidth="1"/>
    <col min="15119" max="15119" width="9" style="15" customWidth="1"/>
    <col min="15120" max="15120" width="9.1796875" style="15" customWidth="1"/>
    <col min="15121" max="15121" width="13.54296875" style="15" customWidth="1"/>
    <col min="15122" max="15124" width="10.1796875" style="15" customWidth="1"/>
    <col min="15125" max="15125" width="10.81640625" style="15" customWidth="1"/>
    <col min="15126" max="15126" width="11.453125" style="15"/>
    <col min="15127" max="15127" width="11.453125" style="15" customWidth="1"/>
    <col min="15128" max="15128" width="10.1796875" style="15" customWidth="1"/>
    <col min="15129" max="15129" width="54.54296875" style="15" customWidth="1"/>
    <col min="15130" max="15130" width="10" style="15" customWidth="1"/>
    <col min="15131" max="15131" width="11.453125" style="15"/>
    <col min="15132" max="15138" width="15" style="15" customWidth="1"/>
    <col min="15139" max="15150" width="11.453125" style="15" customWidth="1"/>
    <col min="15151" max="15366" width="11.453125" style="15"/>
    <col min="15367" max="15367" width="5.81640625" style="15" customWidth="1"/>
    <col min="15368" max="15368" width="0" style="15" hidden="1" customWidth="1"/>
    <col min="15369" max="15369" width="57" style="15" customWidth="1"/>
    <col min="15370" max="15370" width="8.81640625" style="15" customWidth="1"/>
    <col min="15371" max="15371" width="5.54296875" style="15" customWidth="1"/>
    <col min="15372" max="15372" width="7.1796875" style="15" customWidth="1"/>
    <col min="15373" max="15373" width="9.453125" style="15" customWidth="1"/>
    <col min="15374" max="15374" width="8.81640625" style="15" customWidth="1"/>
    <col min="15375" max="15375" width="9" style="15" customWidth="1"/>
    <col min="15376" max="15376" width="9.1796875" style="15" customWidth="1"/>
    <col min="15377" max="15377" width="13.54296875" style="15" customWidth="1"/>
    <col min="15378" max="15380" width="10.1796875" style="15" customWidth="1"/>
    <col min="15381" max="15381" width="10.81640625" style="15" customWidth="1"/>
    <col min="15382" max="15382" width="11.453125" style="15"/>
    <col min="15383" max="15383" width="11.453125" style="15" customWidth="1"/>
    <col min="15384" max="15384" width="10.1796875" style="15" customWidth="1"/>
    <col min="15385" max="15385" width="54.54296875" style="15" customWidth="1"/>
    <col min="15386" max="15386" width="10" style="15" customWidth="1"/>
    <col min="15387" max="15387" width="11.453125" style="15"/>
    <col min="15388" max="15394" width="15" style="15" customWidth="1"/>
    <col min="15395" max="15406" width="11.453125" style="15" customWidth="1"/>
    <col min="15407" max="15622" width="11.453125" style="15"/>
    <col min="15623" max="15623" width="5.81640625" style="15" customWidth="1"/>
    <col min="15624" max="15624" width="0" style="15" hidden="1" customWidth="1"/>
    <col min="15625" max="15625" width="57" style="15" customWidth="1"/>
    <col min="15626" max="15626" width="8.81640625" style="15" customWidth="1"/>
    <col min="15627" max="15627" width="5.54296875" style="15" customWidth="1"/>
    <col min="15628" max="15628" width="7.1796875" style="15" customWidth="1"/>
    <col min="15629" max="15629" width="9.453125" style="15" customWidth="1"/>
    <col min="15630" max="15630" width="8.81640625" style="15" customWidth="1"/>
    <col min="15631" max="15631" width="9" style="15" customWidth="1"/>
    <col min="15632" max="15632" width="9.1796875" style="15" customWidth="1"/>
    <col min="15633" max="15633" width="13.54296875" style="15" customWidth="1"/>
    <col min="15634" max="15636" width="10.1796875" style="15" customWidth="1"/>
    <col min="15637" max="15637" width="10.81640625" style="15" customWidth="1"/>
    <col min="15638" max="15638" width="11.453125" style="15"/>
    <col min="15639" max="15639" width="11.453125" style="15" customWidth="1"/>
    <col min="15640" max="15640" width="10.1796875" style="15" customWidth="1"/>
    <col min="15641" max="15641" width="54.54296875" style="15" customWidth="1"/>
    <col min="15642" max="15642" width="10" style="15" customWidth="1"/>
    <col min="15643" max="15643" width="11.453125" style="15"/>
    <col min="15644" max="15650" width="15" style="15" customWidth="1"/>
    <col min="15651" max="15662" width="11.453125" style="15" customWidth="1"/>
    <col min="15663" max="15878" width="11.453125" style="15"/>
    <col min="15879" max="15879" width="5.81640625" style="15" customWidth="1"/>
    <col min="15880" max="15880" width="0" style="15" hidden="1" customWidth="1"/>
    <col min="15881" max="15881" width="57" style="15" customWidth="1"/>
    <col min="15882" max="15882" width="8.81640625" style="15" customWidth="1"/>
    <col min="15883" max="15883" width="5.54296875" style="15" customWidth="1"/>
    <col min="15884" max="15884" width="7.1796875" style="15" customWidth="1"/>
    <col min="15885" max="15885" width="9.453125" style="15" customWidth="1"/>
    <col min="15886" max="15886" width="8.81640625" style="15" customWidth="1"/>
    <col min="15887" max="15887" width="9" style="15" customWidth="1"/>
    <col min="15888" max="15888" width="9.1796875" style="15" customWidth="1"/>
    <col min="15889" max="15889" width="13.54296875" style="15" customWidth="1"/>
    <col min="15890" max="15892" width="10.1796875" style="15" customWidth="1"/>
    <col min="15893" max="15893" width="10.81640625" style="15" customWidth="1"/>
    <col min="15894" max="15894" width="11.453125" style="15"/>
    <col min="15895" max="15895" width="11.453125" style="15" customWidth="1"/>
    <col min="15896" max="15896" width="10.1796875" style="15" customWidth="1"/>
    <col min="15897" max="15897" width="54.54296875" style="15" customWidth="1"/>
    <col min="15898" max="15898" width="10" style="15" customWidth="1"/>
    <col min="15899" max="15899" width="11.453125" style="15"/>
    <col min="15900" max="15906" width="15" style="15" customWidth="1"/>
    <col min="15907" max="15918" width="11.453125" style="15" customWidth="1"/>
    <col min="15919" max="16134" width="11.453125" style="15"/>
    <col min="16135" max="16135" width="5.81640625" style="15" customWidth="1"/>
    <col min="16136" max="16136" width="0" style="15" hidden="1" customWidth="1"/>
    <col min="16137" max="16137" width="57" style="15" customWidth="1"/>
    <col min="16138" max="16138" width="8.81640625" style="15" customWidth="1"/>
    <col min="16139" max="16139" width="5.54296875" style="15" customWidth="1"/>
    <col min="16140" max="16140" width="7.1796875" style="15" customWidth="1"/>
    <col min="16141" max="16141" width="9.453125" style="15" customWidth="1"/>
    <col min="16142" max="16142" width="8.81640625" style="15" customWidth="1"/>
    <col min="16143" max="16143" width="9" style="15" customWidth="1"/>
    <col min="16144" max="16144" width="9.1796875" style="15" customWidth="1"/>
    <col min="16145" max="16145" width="13.54296875" style="15" customWidth="1"/>
    <col min="16146" max="16148" width="10.1796875" style="15" customWidth="1"/>
    <col min="16149" max="16149" width="10.81640625" style="15" customWidth="1"/>
    <col min="16150" max="16150" width="11.453125" style="15"/>
    <col min="16151" max="16151" width="11.453125" style="15" customWidth="1"/>
    <col min="16152" max="16152" width="10.1796875" style="15" customWidth="1"/>
    <col min="16153" max="16153" width="54.54296875" style="15" customWidth="1"/>
    <col min="16154" max="16154" width="10" style="15" customWidth="1"/>
    <col min="16155" max="16155" width="11.453125" style="15"/>
    <col min="16156" max="16162" width="15" style="15" customWidth="1"/>
    <col min="16163" max="16174" width="11.453125" style="15" customWidth="1"/>
    <col min="16175" max="16384" width="11.453125" style="15"/>
  </cols>
  <sheetData>
    <row r="1" spans="1:59" s="1" customFormat="1" ht="36.75" customHeight="1" x14ac:dyDescent="0.35">
      <c r="C1" s="2" t="s">
        <v>0</v>
      </c>
      <c r="E1" s="3"/>
      <c r="F1" s="3"/>
      <c r="G1" s="152" t="s">
        <v>1</v>
      </c>
      <c r="H1" s="153"/>
      <c r="I1" s="153"/>
      <c r="J1" s="153"/>
      <c r="K1" s="153"/>
      <c r="L1" s="4"/>
      <c r="M1" s="4"/>
      <c r="N1" s="4"/>
      <c r="O1" s="4"/>
      <c r="Q1" s="5"/>
      <c r="S1" s="6" t="s">
        <v>2</v>
      </c>
      <c r="T1" s="143" t="s">
        <v>3</v>
      </c>
      <c r="U1" s="7"/>
      <c r="W1" s="1" t="str">
        <f>NW!I1</f>
        <v>Legehennen und Elterntiere (Fest-und Mobilstall)</v>
      </c>
      <c r="X1" s="1" t="str">
        <f>NW!M1</f>
        <v>Junghennen und Bruderhähne  (Fest-und Mobilstall)</v>
      </c>
      <c r="Y1" s="1" t="str">
        <f>NW!Q1</f>
        <v>Masthühner Feststall</v>
      </c>
      <c r="Z1" s="1" t="str">
        <f>NW!U1</f>
        <v>Masthühner Mobilstall</v>
      </c>
      <c r="AA1" s="1" t="str">
        <f>NW!Y1</f>
        <v>Puten Feststall</v>
      </c>
      <c r="AB1" s="1" t="str">
        <f>NW!AC1</f>
        <v>Puten Mobilstall</v>
      </c>
      <c r="AC1" s="1" t="str">
        <f>NW!AG1</f>
        <v>Perlhühner Feststall</v>
      </c>
      <c r="AD1" s="1" t="str">
        <f>NW!AK1</f>
        <v>Perlhühner Mobilstall</v>
      </c>
      <c r="AE1" s="1" t="str">
        <f>NW!AO1</f>
        <v>Enten Feststall</v>
      </c>
      <c r="AF1" s="1" t="str">
        <f>NW!AS1</f>
        <v>Enten Mobilstall</v>
      </c>
      <c r="AG1" s="1" t="str">
        <f>NW!AW1</f>
        <v>Gänse Feststall</v>
      </c>
      <c r="AH1" s="1" t="str">
        <f>NW!BA1</f>
        <v>Gänse Mobilstall</v>
      </c>
      <c r="AI1" s="1">
        <f>NW!BI1</f>
        <v>0</v>
      </c>
      <c r="AJ1" s="1">
        <f>NW!BI1</f>
        <v>0</v>
      </c>
      <c r="AK1" s="1">
        <f>NW!BM1</f>
        <v>0</v>
      </c>
      <c r="AL1" s="1">
        <f>NW!BQ1</f>
        <v>0</v>
      </c>
      <c r="AM1" s="1">
        <f>NW!BU1</f>
        <v>0</v>
      </c>
      <c r="AR1" s="99" t="s">
        <v>4</v>
      </c>
      <c r="AS1" s="99" t="s">
        <v>5</v>
      </c>
      <c r="AT1" s="99" t="s">
        <v>6</v>
      </c>
      <c r="AV1" s="99" t="s">
        <v>4</v>
      </c>
      <c r="AW1" s="99" t="s">
        <v>7</v>
      </c>
      <c r="AX1" s="99" t="s">
        <v>8</v>
      </c>
      <c r="AY1" s="99"/>
    </row>
    <row r="2" spans="1:59" ht="95.25" customHeight="1" x14ac:dyDescent="0.35">
      <c r="A2" s="8" t="s">
        <v>9</v>
      </c>
      <c r="B2" s="9" t="s">
        <v>10</v>
      </c>
      <c r="C2" s="8" t="s">
        <v>11</v>
      </c>
      <c r="D2" s="10" t="s">
        <v>12</v>
      </c>
      <c r="E2" s="10" t="s">
        <v>13</v>
      </c>
      <c r="F2" s="10" t="str">
        <f>S1&amp;" "&amp;"Formel Stall"</f>
        <v>Legehennen und Elterntiere (Fest-und Mobilstall) Formel Stall</v>
      </c>
      <c r="G2" s="11" t="str">
        <f>S1&amp;" "&amp;"sichtbar"</f>
        <v>Legehennen und Elterntiere (Fest-und Mobilstall) sichtbar</v>
      </c>
      <c r="H2" s="8" t="s">
        <v>14</v>
      </c>
      <c r="I2" s="8" t="s">
        <v>15</v>
      </c>
      <c r="J2" s="8" t="s">
        <v>16</v>
      </c>
      <c r="K2" s="12" t="s">
        <v>17</v>
      </c>
      <c r="L2" s="9" t="s">
        <v>18</v>
      </c>
      <c r="M2" s="9" t="s">
        <v>19</v>
      </c>
      <c r="N2" s="9" t="s">
        <v>20</v>
      </c>
      <c r="O2" s="8" t="s">
        <v>21</v>
      </c>
      <c r="P2" s="9" t="s">
        <v>22</v>
      </c>
      <c r="Q2" s="13" t="s">
        <v>23</v>
      </c>
      <c r="R2" s="9" t="s">
        <v>24</v>
      </c>
      <c r="S2" s="14" t="s">
        <v>25</v>
      </c>
      <c r="T2" s="9" t="s">
        <v>24</v>
      </c>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24" customHeight="1" x14ac:dyDescent="0.35">
      <c r="A3" s="16">
        <v>2</v>
      </c>
      <c r="B3" s="16"/>
      <c r="C3" s="17"/>
      <c r="D3" s="18"/>
      <c r="E3" s="18"/>
      <c r="F3" s="18"/>
      <c r="G3" s="19"/>
      <c r="H3" s="16"/>
      <c r="I3" s="20" t="s">
        <v>26</v>
      </c>
      <c r="J3" s="21"/>
      <c r="K3" s="22"/>
      <c r="L3" s="23"/>
      <c r="M3" s="23"/>
      <c r="N3" s="23"/>
      <c r="O3" s="23"/>
      <c r="P3" s="22"/>
      <c r="Q3" s="23"/>
      <c r="R3" s="16"/>
      <c r="S3" s="24"/>
      <c r="T3" s="25"/>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row>
    <row r="4" spans="1:59" ht="24" customHeight="1" x14ac:dyDescent="0.35">
      <c r="A4" s="26">
        <v>3</v>
      </c>
      <c r="B4" s="26"/>
      <c r="C4" s="1"/>
      <c r="D4" s="27"/>
      <c r="E4" s="27"/>
      <c r="F4" s="27"/>
      <c r="G4" s="3"/>
      <c r="H4" s="26"/>
      <c r="I4" s="28" t="s">
        <v>27</v>
      </c>
      <c r="J4" s="29"/>
      <c r="K4" s="30"/>
      <c r="L4" s="31"/>
      <c r="M4" s="31"/>
      <c r="N4" s="31"/>
      <c r="O4" s="31"/>
      <c r="P4" s="32" t="s">
        <v>28</v>
      </c>
      <c r="Q4" s="26"/>
      <c r="R4" s="26"/>
      <c r="S4" s="33" t="s">
        <v>29</v>
      </c>
      <c r="T4" s="34"/>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row>
    <row r="5" spans="1:59" ht="24" customHeight="1" x14ac:dyDescent="0.35">
      <c r="A5" s="26">
        <v>4</v>
      </c>
      <c r="B5" s="26"/>
      <c r="D5" s="27"/>
      <c r="E5" s="27"/>
      <c r="F5" s="27"/>
      <c r="G5" s="3"/>
      <c r="H5" s="26"/>
      <c r="I5" s="28" t="s">
        <v>30</v>
      </c>
      <c r="J5" s="29"/>
      <c r="K5" s="30"/>
      <c r="L5" s="31"/>
      <c r="M5" s="31"/>
      <c r="N5" s="31"/>
      <c r="O5" s="31"/>
      <c r="P5" s="151"/>
      <c r="Q5" s="34"/>
      <c r="R5" s="34"/>
      <c r="S5" s="150"/>
      <c r="T5" s="34"/>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row>
    <row r="6" spans="1:59" ht="14.15" customHeight="1" x14ac:dyDescent="0.35">
      <c r="A6" s="26"/>
      <c r="B6" s="26"/>
      <c r="D6" s="27"/>
      <c r="E6" s="27"/>
      <c r="F6" s="27"/>
      <c r="G6" s="3"/>
      <c r="H6" s="26"/>
      <c r="I6" s="35"/>
      <c r="J6" s="31"/>
      <c r="K6" s="31"/>
      <c r="L6" s="31"/>
      <c r="M6" s="31"/>
      <c r="N6" s="31"/>
      <c r="O6" s="31"/>
      <c r="P6" s="31"/>
      <c r="Q6" s="31"/>
      <c r="R6" s="26"/>
      <c r="S6" s="26"/>
      <c r="T6" s="34"/>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59" s="112" customFormat="1" ht="29.5" customHeight="1" x14ac:dyDescent="0.35">
      <c r="A7" s="101">
        <v>1</v>
      </c>
      <c r="B7" s="101">
        <v>6</v>
      </c>
      <c r="C7" s="104" t="s">
        <v>31</v>
      </c>
      <c r="D7" s="103" t="str">
        <f>IF(ISERROR(HLOOKUP(D$2,NW!$B$2:$BX$76,$B7,FALSE)),"",HLOOKUP(D$2,NW!$B$2:$BX$76,$B7,FALSE))</f>
        <v>ja</v>
      </c>
      <c r="E7" s="103">
        <f>IF(ISERROR(HLOOKUP(E$2,NW!$B$2:$BX$76,$B7,FALSE)),"",HLOOKUP(E$2,NW!$B$2:$BX$76,$B7,FALSE))</f>
        <v>0</v>
      </c>
      <c r="F7" s="103">
        <f>IF(ISERROR(HLOOKUP(F$2,NW!$B$2:$BX$76,$B7,FALSE)),"",HLOOKUP(F$2,NW!$B$2:$BX$76,$B7,FALSE))</f>
        <v>0</v>
      </c>
      <c r="G7" s="103" t="str">
        <f>IF(ISERROR(HLOOKUP(G$2,NW!$B$2:$BX$76,$B7,FALSE)),"",HLOOKUP(G$2,NW!$B$2:$BX$76,$B7,FALSE))</f>
        <v>ja</v>
      </c>
      <c r="H7" s="147"/>
      <c r="I7" s="147"/>
      <c r="J7" s="104" t="s">
        <v>32</v>
      </c>
      <c r="K7" s="144">
        <f>H7*I7</f>
        <v>0</v>
      </c>
      <c r="L7" s="105"/>
      <c r="M7" s="106"/>
      <c r="N7" s="106"/>
      <c r="O7" s="106"/>
      <c r="P7" s="107" t="str">
        <f>IF(ISERROR(HLOOKUP($P$2,NW!$B$2:$BX$76,$B7,FALSE)),"",HLOOKUP($P$2,NW!$B$2:$BX$76,$B7,FALSE))</f>
        <v>m2</v>
      </c>
      <c r="Q7" s="108" t="str">
        <f>IF(B7&lt;&gt;"",HLOOKUP($S$1,NW!$I$2:$BX$76,$B7,FALSE),"")</f>
        <v>X</v>
      </c>
      <c r="R7" s="111" t="str">
        <f t="shared" ref="R7:R25" si="0">IF(OR(K7=0,F7&lt;&gt;"ja"),"",IF(AND(F7="ja",E7&gt;1),K7/VLOOKUP(E7,$B$7:$K$46,10,FALSE),IF(AND(P7="m2/100 Tiere",F7="ja"),K7/$O$61*100,IF(AND(P7="cm/Tier",F7="ja"),K7/$O$61*100,IF(P7="cm/100 Tiere",K7/$O$61*10000,IF(AND(P7="Tiere/Stück",F7="ja"),J7*Q7,$O$61/K7))))))</f>
        <v/>
      </c>
      <c r="S7" s="110" t="str">
        <f>IF(ISERROR(HLOOKUP($S$1&amp;" "&amp;S$2,NW!$B$2:$BX$76,$B7,FALSE)),"",IF(HLOOKUP($S$1&amp;" "&amp;S$2,NW!$B$2:$BX$76,$B7,FALSE)=0,"",HLOOKUP($S$1&amp;" "&amp;S$2,NW!$B$2:$BX$76,$B7,FALSE)))</f>
        <v/>
      </c>
      <c r="T7" s="111" t="str">
        <f t="shared" ref="T7" si="1">IF(ISERROR(R7),"",R7)</f>
        <v/>
      </c>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row>
    <row r="8" spans="1:59" s="112" customFormat="1" ht="24" hidden="1" customHeight="1" x14ac:dyDescent="0.35">
      <c r="A8" s="101">
        <f t="shared" ref="A8:A56" si="2">1+A7</f>
        <v>2</v>
      </c>
      <c r="B8" s="101">
        <v>7</v>
      </c>
      <c r="C8" s="104" t="s">
        <v>33</v>
      </c>
      <c r="D8" s="103" t="str">
        <f>IF(ISERROR(HLOOKUP(D$2,NW!$B$2:$BX$76,$B8,FALSE)),"",HLOOKUP(D$2,NW!$B$2:$BX$76,$B8,FALSE))</f>
        <v>ja</v>
      </c>
      <c r="E8" s="103">
        <f>IF(ISERROR(HLOOKUP(E$2,NW!$B$2:$BX$76,$B8,FALSE)),"",HLOOKUP(E$2,NW!$B$2:$BX$76,$B8,FALSE))</f>
        <v>0</v>
      </c>
      <c r="F8" s="103">
        <f>IF(ISERROR(HLOOKUP(F$2,NW!$B$2:$BX$76,$B8,FALSE)),"",HLOOKUP(F$2,NW!$B$2:$BX$76,$B8,FALSE))</f>
        <v>0</v>
      </c>
      <c r="G8" s="103" t="str">
        <f>IF(ISERROR(HLOOKUP(G$2,NW!$B$2:$BX$76,$B8,FALSE)),"",HLOOKUP(G$2,NW!$B$2:$BX$76,$B8,FALSE))</f>
        <v>nein</v>
      </c>
      <c r="H8" s="147"/>
      <c r="I8" s="147"/>
      <c r="J8" s="104" t="s">
        <v>32</v>
      </c>
      <c r="K8" s="144">
        <f>H8*I8</f>
        <v>0</v>
      </c>
      <c r="L8" s="105"/>
      <c r="M8" s="106"/>
      <c r="N8" s="106"/>
      <c r="O8" s="106"/>
      <c r="P8" s="107" t="str">
        <f>IF(ISERROR(HLOOKUP($P$2,NW!$B$2:$BX$76,$B8,FALSE)),"",HLOOKUP($P$2,NW!$B$2:$BX$76,$B8,FALSE))</f>
        <v>m2</v>
      </c>
      <c r="Q8" s="108" t="str">
        <f>IF(B8&lt;&gt;"",HLOOKUP($S$1,NW!$I$2:$BX$76,$B8,FALSE),"")</f>
        <v>X</v>
      </c>
      <c r="R8" s="111" t="str">
        <f t="shared" si="0"/>
        <v/>
      </c>
      <c r="S8" s="110" t="str">
        <f>IF(ISERROR(HLOOKUP($S$1&amp;" "&amp;S$2,NW!$B$2:$BX$76,$B8,FALSE)),"",IF(HLOOKUP($S$1&amp;" "&amp;S$2,NW!$B$2:$BX$76,$B8,FALSE)=0,"",HLOOKUP($S$1&amp;" "&amp;S$2,NW!$B$2:$BX$76,$B8,FALSE)))</f>
        <v/>
      </c>
      <c r="T8" s="111" t="str">
        <f t="shared" ref="T8:T59" si="3">IF(ISERROR(R8),"",R8)</f>
        <v/>
      </c>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row>
    <row r="9" spans="1:59" s="112" customFormat="1" ht="32.15" customHeight="1" x14ac:dyDescent="0.35">
      <c r="A9" s="101">
        <f>1+A8</f>
        <v>3</v>
      </c>
      <c r="B9" s="101">
        <v>8</v>
      </c>
      <c r="C9" s="104" t="s">
        <v>34</v>
      </c>
      <c r="D9" s="103" t="str">
        <f>IF(J3&lt;351,"nein",IF(ISERROR(HLOOKUP(D$2,NW!$B$2:$BX$76,$B9,FALSE)),"",HLOOKUP(D$2,NW!$B$2:$BX$76,$B9,FALSE)))</f>
        <v>nein</v>
      </c>
      <c r="E9" s="103">
        <f>IF(ISERROR(HLOOKUP(E$2,NW!$B$2:$BX$76,$B9,FALSE)),"",HLOOKUP(E$2,NW!$B$2:$BX$76,$B9,FALSE))</f>
        <v>0</v>
      </c>
      <c r="F9" s="103">
        <f>IF(ISERROR(HLOOKUP(F$2,NW!$B$2:$BX$76,$B9,FALSE)),"",HLOOKUP(F$2,NW!$B$2:$BX$76,$B9,FALSE))</f>
        <v>0</v>
      </c>
      <c r="G9" s="103" t="str">
        <f>IF(ISERROR(HLOOKUP(G$2,NW!$B$2:$BX$76,$B9,FALSE)),"",HLOOKUP(G$2,NW!$B$2:$BX$76,$B9,FALSE))</f>
        <v>ja</v>
      </c>
      <c r="H9" s="147"/>
      <c r="I9" s="147"/>
      <c r="J9" s="104" t="s">
        <v>32</v>
      </c>
      <c r="K9" s="144">
        <f>H9*I9</f>
        <v>0</v>
      </c>
      <c r="L9" s="105"/>
      <c r="M9" s="106"/>
      <c r="N9" s="106"/>
      <c r="O9" s="106"/>
      <c r="P9" s="107" t="str">
        <f>IF(ISERROR(HLOOKUP($P$2,NW!$B$2:$BX$76,$B9,FALSE)),"",HLOOKUP($P$2,NW!$B$2:$BX$76,$B9,FALSE))</f>
        <v>m2</v>
      </c>
      <c r="Q9" s="108" t="str">
        <f>IF(B9&lt;&gt;"",HLOOKUP($S$1,NW!$I$2:$BX$76,$B9,FALSE),"")</f>
        <v>X</v>
      </c>
      <c r="R9" s="111" t="str">
        <f t="shared" si="0"/>
        <v/>
      </c>
      <c r="S9" s="110" t="str">
        <f>IF(ISERROR(HLOOKUP($S$1&amp;" "&amp;S$2,NW!$B$2:$BX$76,$B9,FALSE)),"",IF(HLOOKUP($S$1&amp;" "&amp;S$2,NW!$B$2:$BX$76,$B9,FALSE)=0,"",HLOOKUP($S$1&amp;" "&amp;S$2,NW!$B$2:$BX$76,$B9,FALSE)))</f>
        <v/>
      </c>
      <c r="T9" s="111" t="str">
        <f t="shared" si="3"/>
        <v/>
      </c>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row>
    <row r="10" spans="1:59" s="112" customFormat="1" ht="31.4" customHeight="1" x14ac:dyDescent="0.35">
      <c r="A10" s="101">
        <f t="shared" si="2"/>
        <v>4</v>
      </c>
      <c r="B10" s="101">
        <v>9</v>
      </c>
      <c r="C10" s="104" t="s">
        <v>35</v>
      </c>
      <c r="D10" s="103" t="s">
        <v>36</v>
      </c>
      <c r="E10" s="103">
        <v>0</v>
      </c>
      <c r="F10" s="103">
        <v>0</v>
      </c>
      <c r="G10" s="103" t="str">
        <f>IF(ISERROR(HLOOKUP(G$2,NW!$B$2:$BX$76,$B10,FALSE)),"",HLOOKUP(G$2,NW!$B$2:$BX$76,$B10,FALSE))</f>
        <v>ja</v>
      </c>
      <c r="H10" s="147"/>
      <c r="I10" s="104" t="s">
        <v>32</v>
      </c>
      <c r="J10" s="104" t="s">
        <v>32</v>
      </c>
      <c r="K10" s="144">
        <f>H10</f>
        <v>0</v>
      </c>
      <c r="L10" s="106"/>
      <c r="M10" s="107"/>
      <c r="N10" s="110"/>
      <c r="O10" s="111"/>
      <c r="P10" s="107" t="str">
        <f>IF(ISERROR(HLOOKUP($P$2,NW!$B$2:$BX$76,$B10,FALSE)),"",HLOOKUP($P$2,NW!$B$2:$BX$76,$B10,FALSE))</f>
        <v>m</v>
      </c>
      <c r="Q10" s="108" t="str">
        <f>IF(B10&lt;&gt;"",HLOOKUP($S$1,NW!$I$2:$BX$76,$B10,FALSE),"")</f>
        <v>x</v>
      </c>
      <c r="R10" s="111" t="str">
        <f t="shared" si="0"/>
        <v/>
      </c>
      <c r="S10" s="110" t="str">
        <f>IF(ISERROR(HLOOKUP($S$1&amp;" "&amp;S$2,NW!$B$2:$BX$76,$B10,FALSE)),"",IF(HLOOKUP($S$1&amp;" "&amp;S$2,NW!$B$2:$BX$76,$B10,FALSE)=0,"",HLOOKUP($S$1&amp;" "&amp;S$2,NW!$B$2:$BX$76,$B10,FALSE)))</f>
        <v/>
      </c>
      <c r="T10" s="111" t="str">
        <f t="shared" si="3"/>
        <v/>
      </c>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row>
    <row r="11" spans="1:59" s="112" customFormat="1" ht="33.75" hidden="1" customHeight="1" x14ac:dyDescent="0.35">
      <c r="A11" s="101">
        <f t="shared" si="2"/>
        <v>5</v>
      </c>
      <c r="B11" s="101">
        <v>10</v>
      </c>
      <c r="C11" s="104" t="s">
        <v>37</v>
      </c>
      <c r="D11" s="103" t="str">
        <f>IF(ISERROR(HLOOKUP(D$2,NW!$B$2:$BX$76,$B11,FALSE)),"",HLOOKUP(D$2,NW!$B$2:$BX$76,$B11,FALSE))</f>
        <v>ja</v>
      </c>
      <c r="E11" s="103">
        <f>IF(ISERROR(HLOOKUP(E$2,NW!$B$2:$BX$76,$B11,FALSE)),"",HLOOKUP(E$2,NW!$B$2:$BX$76,$B11,FALSE))</f>
        <v>0</v>
      </c>
      <c r="F11" s="103">
        <f>IF(ISERROR(HLOOKUP(F$2,NW!$B$2:$BX$76,$B11,FALSE)),"",HLOOKUP(F$2,NW!$B$2:$BX$76,$B11,FALSE))</f>
        <v>0</v>
      </c>
      <c r="G11" s="103" t="str">
        <f>IF(ISERROR(HLOOKUP(G$2,NW!$B$2:$BX$76,$B11,FALSE)),"",HLOOKUP(G$2,NW!$B$2:$BX$76,$B11,FALSE))</f>
        <v>nein</v>
      </c>
      <c r="H11" s="147"/>
      <c r="I11" s="147"/>
      <c r="J11" s="104" t="s">
        <v>32</v>
      </c>
      <c r="K11" s="144">
        <f>H11*I11</f>
        <v>0</v>
      </c>
      <c r="L11" s="105"/>
      <c r="M11" s="106"/>
      <c r="N11" s="106"/>
      <c r="O11" s="106"/>
      <c r="P11" s="107" t="str">
        <f>IF(ISERROR(HLOOKUP($P$2,NW!$B$2:$BX$76,$B11,FALSE)),"",HLOOKUP($P$2,NW!$B$2:$BX$76,$B11,FALSE))</f>
        <v>cm2</v>
      </c>
      <c r="Q11" s="108" t="str">
        <f>IF(B11&lt;&gt;"",HLOOKUP($S$1,NW!$I$2:$BX$76,$B11,FALSE),"")</f>
        <v>x</v>
      </c>
      <c r="R11" s="111" t="str">
        <f t="shared" si="0"/>
        <v/>
      </c>
      <c r="S11" s="110" t="str">
        <f>IF(ISERROR(HLOOKUP($S$1&amp;" "&amp;S$2,NW!$B$2:$BX$76,$B11,FALSE)),"",IF(HLOOKUP($S$1&amp;" "&amp;S$2,NW!$B$2:$BX$76,$B11,FALSE)=0,"",HLOOKUP($S$1&amp;" "&amp;S$2,NW!$B$2:$BX$76,$B11,FALSE)))</f>
        <v/>
      </c>
      <c r="T11" s="111" t="str">
        <f t="shared" si="3"/>
        <v/>
      </c>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row>
    <row r="12" spans="1:59" s="112" customFormat="1" ht="30.65" customHeight="1" x14ac:dyDescent="0.35">
      <c r="A12" s="101">
        <f t="shared" si="2"/>
        <v>6</v>
      </c>
      <c r="B12" s="101">
        <v>11</v>
      </c>
      <c r="C12" s="104" t="s">
        <v>38</v>
      </c>
      <c r="D12" s="103" t="str">
        <f>IF(ISERROR(HLOOKUP(D$2,NW!$B$2:$BX$76,$B12,FALSE)),"",HLOOKUP(D$2,NW!$B$2:$BX$76,$B12,FALSE))</f>
        <v>ja</v>
      </c>
      <c r="E12" s="103">
        <f>IF(ISERROR(HLOOKUP(E$2,NW!$B$2:$BX$76,$B12,FALSE)),"",HLOOKUP(E$2,NW!$B$2:$BX$76,$B12,FALSE))</f>
        <v>0</v>
      </c>
      <c r="F12" s="103">
        <f>IF(ISERROR(HLOOKUP(F$2,NW!$B$2:$BX$76,$B12,FALSE)),"",HLOOKUP(F$2,NW!$B$2:$BX$76,$B12,FALSE))</f>
        <v>0</v>
      </c>
      <c r="G12" s="103" t="str">
        <f>IF(ISERROR(HLOOKUP(G$2,NW!$B$2:$BX$76,$B12,FALSE)),"",HLOOKUP(G$2,NW!$B$2:$BX$76,$B12,FALSE))</f>
        <v>ja</v>
      </c>
      <c r="H12" s="147"/>
      <c r="I12" s="147"/>
      <c r="J12" s="147"/>
      <c r="K12" s="144">
        <f>H12*I12*J12</f>
        <v>0</v>
      </c>
      <c r="L12" s="105"/>
      <c r="M12" s="106"/>
      <c r="N12" s="106"/>
      <c r="O12" s="106"/>
      <c r="P12" s="107" t="str">
        <f>IF(ISERROR(HLOOKUP($P$2,NW!$B$2:$BX$76,$B12,FALSE)),"",HLOOKUP($P$2,NW!$B$2:$BX$76,$B12,FALSE))</f>
        <v>cm2</v>
      </c>
      <c r="Q12" s="108" t="str">
        <f>IF(B12&lt;&gt;"",HLOOKUP($S$1,NW!$I$2:$BX$76,$B12,FALSE),"")</f>
        <v>x</v>
      </c>
      <c r="R12" s="111" t="str">
        <f t="shared" si="0"/>
        <v/>
      </c>
      <c r="S12" s="110" t="str">
        <f>IF(ISERROR(HLOOKUP($S$1&amp;" "&amp;S$2,NW!$B$2:$BX$76,$B12,FALSE)),"",IF(HLOOKUP($S$1&amp;" "&amp;S$2,NW!$B$2:$BX$76,$B12,FALSE)=0,"",HLOOKUP($S$1&amp;" "&amp;S$2,NW!$B$2:$BX$76,$B12,FALSE)))</f>
        <v/>
      </c>
      <c r="T12" s="111" t="str">
        <f t="shared" si="3"/>
        <v/>
      </c>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row>
    <row r="13" spans="1:59" s="112" customFormat="1" ht="35.15" hidden="1" customHeight="1" x14ac:dyDescent="0.35">
      <c r="A13" s="101">
        <f t="shared" si="2"/>
        <v>7</v>
      </c>
      <c r="B13" s="101">
        <v>12</v>
      </c>
      <c r="C13" s="104" t="s">
        <v>39</v>
      </c>
      <c r="D13" s="103" t="str">
        <f>IF(ISERROR(HLOOKUP(D$2,NW!$B$2:$BX$76,$B13,FALSE)),"",HLOOKUP(D$2,NW!$B$2:$BX$76,$B13,FALSE))</f>
        <v>ja</v>
      </c>
      <c r="E13" s="103">
        <f>IF(ISERROR(HLOOKUP(E$2,NW!$B$2:$BX$76,$B13,FALSE)),"",HLOOKUP(E$2,NW!$B$2:$BX$76,$B13,FALSE))</f>
        <v>0</v>
      </c>
      <c r="F13" s="103">
        <f>IF(ISERROR(HLOOKUP(F$2,NW!$B$2:$BX$76,$B13,FALSE)),"",HLOOKUP(F$2,NW!$B$2:$BX$76,$B13,FALSE))</f>
        <v>0</v>
      </c>
      <c r="G13" s="103" t="str">
        <f>IF(ISERROR(HLOOKUP(G$2,NW!$B$2:$BX$76,$B13,FALSE)),"",HLOOKUP(G$2,NW!$B$2:$BX$76,$B13,FALSE))</f>
        <v>nein</v>
      </c>
      <c r="H13" s="104" t="s">
        <v>32</v>
      </c>
      <c r="I13" s="104" t="s">
        <v>32</v>
      </c>
      <c r="J13" s="147"/>
      <c r="K13" s="144">
        <f>IF(K12&gt;0,J13,0)</f>
        <v>0</v>
      </c>
      <c r="L13" s="105"/>
      <c r="M13" s="106"/>
      <c r="N13" s="106"/>
      <c r="O13" s="106"/>
      <c r="P13" s="107" t="str">
        <f>IF(ISERROR(HLOOKUP($P$2,NW!$B$2:$BX$76,$B13,FALSE)),"",HLOOKUP($P$2,NW!$B$2:$BX$76,$B13,FALSE))</f>
        <v>Stück</v>
      </c>
      <c r="Q13" s="108" t="str">
        <f>IF(B13&lt;&gt;"",HLOOKUP($S$1,NW!$I$2:$BX$76,$B13,FALSE),"")</f>
        <v>x</v>
      </c>
      <c r="R13" s="111" t="str">
        <f t="shared" si="0"/>
        <v/>
      </c>
      <c r="S13" s="110" t="str">
        <f>IF(ISERROR(HLOOKUP($S$1&amp;" "&amp;S$2,NW!$B$2:$BX$76,$B13,FALSE)),"",IF(HLOOKUP($S$1&amp;" "&amp;S$2,NW!$B$2:$BX$76,$B13,FALSE)=0,"",HLOOKUP($S$1&amp;" "&amp;S$2,NW!$B$2:$BX$76,$B13,FALSE)))</f>
        <v/>
      </c>
      <c r="T13" s="111" t="str">
        <f t="shared" si="3"/>
        <v/>
      </c>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row>
    <row r="14" spans="1:59" s="112" customFormat="1" ht="20.25" hidden="1" customHeight="1" x14ac:dyDescent="0.35">
      <c r="A14" s="101">
        <f t="shared" si="2"/>
        <v>8</v>
      </c>
      <c r="B14" s="101">
        <v>13</v>
      </c>
      <c r="C14" s="104" t="s">
        <v>40</v>
      </c>
      <c r="D14" s="103" t="str">
        <f>IF(ISERROR(HLOOKUP(D$2,NW!$B$2:$BX$76,$B14,FALSE)),"",HLOOKUP(D$2,NW!$B$2:$BX$76,$B14,FALSE))</f>
        <v>ja</v>
      </c>
      <c r="E14" s="103">
        <f>IF(ISERROR(HLOOKUP(E$2,NW!$B$2:$BX$76,$B14,FALSE)),"",HLOOKUP(E$2,NW!$B$2:$BX$76,$B14,FALSE))</f>
        <v>0</v>
      </c>
      <c r="F14" s="103">
        <f>IF(ISERROR(HLOOKUP(F$2,NW!$B$2:$BX$76,$B14,FALSE)),"",HLOOKUP(F$2,NW!$B$2:$BX$76,$B14,FALSE))</f>
        <v>0</v>
      </c>
      <c r="G14" s="103" t="str">
        <f>IF(ISERROR(HLOOKUP(G$2,NW!$B$2:$BX$76,$B14,FALSE)),"",HLOOKUP(G$2,NW!$B$2:$BX$76,$B14,FALSE))</f>
        <v>nein</v>
      </c>
      <c r="H14" s="104" t="s">
        <v>32</v>
      </c>
      <c r="I14" s="104" t="s">
        <v>32</v>
      </c>
      <c r="J14" s="147"/>
      <c r="K14" s="144">
        <f>IF(K13&gt;0,J14,0)</f>
        <v>0</v>
      </c>
      <c r="L14" s="105"/>
      <c r="M14" s="106"/>
      <c r="N14" s="106"/>
      <c r="O14" s="106"/>
      <c r="P14" s="107" t="str">
        <f>IF(ISERROR(HLOOKUP($P$2,NW!$B$2:$BX$76,$B14,FALSE)),"",HLOOKUP($P$2,NW!$B$2:$BX$76,$B14,FALSE))</f>
        <v>Stück</v>
      </c>
      <c r="Q14" s="108" t="str">
        <f>IF(B14&lt;&gt;"",HLOOKUP($S$1,NW!$I$2:$BX$76,$B14,FALSE),"")</f>
        <v>x</v>
      </c>
      <c r="R14" s="111" t="str">
        <f t="shared" si="0"/>
        <v/>
      </c>
      <c r="S14" s="110" t="str">
        <f>IF(ISERROR(HLOOKUP($S$1&amp;" "&amp;S$2,NW!$B$2:$BX$76,$B14,FALSE)),"",IF(HLOOKUP($S$1&amp;" "&amp;S$2,NW!$B$2:$BX$76,$B14,FALSE)=0,"",HLOOKUP($S$1&amp;" "&amp;S$2,NW!$B$2:$BX$76,$B14,FALSE)))</f>
        <v/>
      </c>
      <c r="T14" s="111"/>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row>
    <row r="15" spans="1:59" s="112" customFormat="1" ht="35.5" customHeight="1" x14ac:dyDescent="0.35">
      <c r="A15" s="101">
        <f t="shared" si="2"/>
        <v>9</v>
      </c>
      <c r="B15" s="101">
        <v>14</v>
      </c>
      <c r="C15" s="104" t="s">
        <v>41</v>
      </c>
      <c r="D15" s="103" t="str">
        <f>IF(ISERROR(HLOOKUP(D$2,NW!$B$2:$BX$76,$B15,FALSE)),"",HLOOKUP(D$2,NW!$B$2:$BX$76,$B15,FALSE))</f>
        <v>ja</v>
      </c>
      <c r="E15" s="103">
        <f>IF(ISERROR(HLOOKUP(E$2,NW!$B$2:$BX$76,$B15,FALSE)),"",HLOOKUP(E$2,NW!$B$2:$BX$76,$B15,FALSE))</f>
        <v>0</v>
      </c>
      <c r="F15" s="103">
        <f>IF(ISERROR(HLOOKUP(F$2,NW!$B$2:$BX$76,$B15,FALSE)),"",HLOOKUP(F$2,NW!$B$2:$BX$76,$B15,FALSE))</f>
        <v>0</v>
      </c>
      <c r="G15" s="103" t="str">
        <f>IF(ISERROR(HLOOKUP(G$2,NW!$B$2:$BX$76,$B15,FALSE)),"",HLOOKUP(G$2,NW!$B$2:$BX$76,$B15,FALSE))</f>
        <v>ja</v>
      </c>
      <c r="H15" s="147"/>
      <c r="I15" s="147"/>
      <c r="J15" s="104" t="s">
        <v>32</v>
      </c>
      <c r="K15" s="144">
        <f>H15*I15</f>
        <v>0</v>
      </c>
      <c r="L15" s="105"/>
      <c r="M15" s="106"/>
      <c r="N15" s="106"/>
      <c r="O15" s="106"/>
      <c r="P15" s="107" t="str">
        <f>IF(ISERROR(HLOOKUP($P$2,NW!$B$2:$BX$76,$B15,FALSE)),"",HLOOKUP($P$2,NW!$B$2:$BX$76,$B15,FALSE))</f>
        <v>m2</v>
      </c>
      <c r="Q15" s="108" t="str">
        <f>IF(B15&lt;&gt;"",HLOOKUP($S$1,NW!$I$2:$BX$76,$B15,FALSE),"")</f>
        <v>x</v>
      </c>
      <c r="R15" s="111" t="str">
        <f t="shared" si="0"/>
        <v/>
      </c>
      <c r="S15" s="110" t="str">
        <f>IF(ISERROR(HLOOKUP($S$1&amp;" "&amp;S$2,NW!$B$2:$BX$76,$B15,FALSE)),"",IF(HLOOKUP($S$1&amp;" "&amp;S$2,NW!$B$2:$BX$76,$B15,FALSE)=0,"",HLOOKUP($S$1&amp;" "&amp;S$2,NW!$B$2:$BX$76,$B15,FALSE)))</f>
        <v/>
      </c>
      <c r="T15" s="111" t="str">
        <f t="shared" ref="T15" si="4">IF(ISERROR(R15),"",R15)</f>
        <v/>
      </c>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row>
    <row r="16" spans="1:59" s="112" customFormat="1" ht="39.65" customHeight="1" x14ac:dyDescent="0.35">
      <c r="A16" s="101">
        <f t="shared" si="2"/>
        <v>10</v>
      </c>
      <c r="B16" s="101">
        <v>15</v>
      </c>
      <c r="C16" s="104" t="s">
        <v>42</v>
      </c>
      <c r="D16" s="103" t="str">
        <f>IF(ISERROR(HLOOKUP(D$2,NW!$B$2:$BX$76,$B16,FALSE)),"",HLOOKUP(D$2,NW!$B$2:$BX$76,$B16,FALSE))</f>
        <v>ja</v>
      </c>
      <c r="E16" s="103">
        <f>IF(ISERROR(HLOOKUP(E$2,NW!$B$2:$BX$76,$B16,FALSE)),"",HLOOKUP(E$2,NW!$B$2:$BX$76,$B16,FALSE))</f>
        <v>0</v>
      </c>
      <c r="F16" s="103">
        <f>IF(ISERROR(HLOOKUP(F$2,NW!$B$2:$BX$76,$B16,FALSE)),"",HLOOKUP(F$2,NW!$B$2:$BX$76,$B16,FALSE))</f>
        <v>0</v>
      </c>
      <c r="G16" s="103" t="str">
        <f>IF(ISERROR(HLOOKUP(G$2,NW!$B$2:$BX$76,$B16,FALSE)),"",HLOOKUP(G$2,NW!$B$2:$BX$76,$B16,FALSE))</f>
        <v>ja</v>
      </c>
      <c r="H16" s="147"/>
      <c r="I16" s="147"/>
      <c r="J16" s="104" t="s">
        <v>32</v>
      </c>
      <c r="K16" s="144">
        <f>H16*I16</f>
        <v>0</v>
      </c>
      <c r="L16" s="105"/>
      <c r="M16" s="106"/>
      <c r="N16" s="106"/>
      <c r="O16" s="106"/>
      <c r="P16" s="107" t="str">
        <f>IF(ISERROR(HLOOKUP($P$2,NW!$B$2:$BX$76,$B16,FALSE)),"",HLOOKUP($P$2,NW!$B$2:$BX$76,$B16,FALSE))</f>
        <v>m2</v>
      </c>
      <c r="Q16" s="108" t="str">
        <f>IF(B16&lt;&gt;"",HLOOKUP($S$1,NW!$I$2:$BX$76,$B16,FALSE),"")</f>
        <v>x</v>
      </c>
      <c r="R16" s="111" t="str">
        <f t="shared" si="0"/>
        <v/>
      </c>
      <c r="S16" s="110" t="str">
        <f>IF(ISERROR(HLOOKUP($S$1&amp;" "&amp;S$2,NW!$B$2:$BX$76,$B16,FALSE)),"",IF(HLOOKUP($S$1&amp;" "&amp;S$2,NW!$B$2:$BX$76,$B16,FALSE)=0,"",HLOOKUP($S$1&amp;" "&amp;S$2,NW!$B$2:$BX$76,$B16,FALSE)))</f>
        <v/>
      </c>
      <c r="T16" s="111" t="str">
        <f t="shared" ref="T16" si="5">IF(ISERROR(R16),"",R16)</f>
        <v/>
      </c>
      <c r="U16" s="65"/>
      <c r="V16" s="11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row>
    <row r="17" spans="1:59" s="112" customFormat="1" ht="28.4" customHeight="1" x14ac:dyDescent="0.35">
      <c r="A17" s="101">
        <f t="shared" si="2"/>
        <v>11</v>
      </c>
      <c r="B17" s="101">
        <v>16</v>
      </c>
      <c r="C17" s="104" t="s">
        <v>43</v>
      </c>
      <c r="D17" s="103" t="str">
        <f>IF(ISERROR(HLOOKUP(D$2,NW!$B$2:$BX$76,$B17,FALSE)),"",HLOOKUP(D$2,NW!$B$2:$BX$76,$B17,FALSE))</f>
        <v>ja</v>
      </c>
      <c r="E17" s="103">
        <f>IF(ISERROR(HLOOKUP(E$2,NW!$B$2:$BX$76,$B17,FALSE)),"",HLOOKUP(E$2,NW!$B$2:$BX$76,$B17,FALSE))</f>
        <v>0</v>
      </c>
      <c r="F17" s="103">
        <f>IF(ISERROR(HLOOKUP(F$2,NW!$B$2:$BX$76,$B17,FALSE)),"",HLOOKUP(F$2,NW!$B$2:$BX$76,$B17,FALSE))</f>
        <v>0</v>
      </c>
      <c r="G17" s="103" t="str">
        <f>IF(ISERROR(HLOOKUP(G$2,NW!$B$2:$BX$76,$B17,FALSE)),"",HLOOKUP(G$2,NW!$B$2:$BX$76,$B17,FALSE))</f>
        <v>ja</v>
      </c>
      <c r="H17" s="147"/>
      <c r="I17" s="104" t="s">
        <v>32</v>
      </c>
      <c r="J17" s="104" t="s">
        <v>32</v>
      </c>
      <c r="K17" s="144">
        <f>H17</f>
        <v>0</v>
      </c>
      <c r="L17" s="105"/>
      <c r="M17" s="106"/>
      <c r="N17" s="106"/>
      <c r="O17" s="106"/>
      <c r="P17" s="107" t="str">
        <f>IF(ISERROR(HLOOKUP($P$2,NW!$B$2:$BX$76,$B17,FALSE)),"",HLOOKUP($P$2,NW!$B$2:$BX$76,$B17,FALSE))</f>
        <v>m2</v>
      </c>
      <c r="Q17" s="108" t="str">
        <f>IF(B17&lt;&gt;"",HLOOKUP($S$1,NW!$I$2:$BX$76,$B17,FALSE),"")</f>
        <v>x</v>
      </c>
      <c r="R17" s="111" t="str">
        <f t="shared" si="0"/>
        <v/>
      </c>
      <c r="S17" s="110" t="str">
        <f>IF(ISERROR(HLOOKUP($S$1&amp;" "&amp;S$2,NW!$B$2:$BX$76,$B17,FALSE)),"",IF(HLOOKUP($S$1&amp;" "&amp;S$2,NW!$B$2:$BX$76,$B17,FALSE)=0,"",HLOOKUP($S$1&amp;" "&amp;S$2,NW!$B$2:$BX$76,$B17,FALSE)))</f>
        <v/>
      </c>
      <c r="T17" s="111" t="str">
        <f t="shared" ref="T17" si="6">IF(ISERROR(R17),"",R17)</f>
        <v/>
      </c>
      <c r="U17" s="65"/>
      <c r="V17" s="11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row>
    <row r="18" spans="1:59" s="112" customFormat="1" ht="29.5" customHeight="1" x14ac:dyDescent="0.35">
      <c r="A18" s="101">
        <f t="shared" si="2"/>
        <v>12</v>
      </c>
      <c r="B18" s="101">
        <v>17</v>
      </c>
      <c r="C18" s="104" t="s">
        <v>44</v>
      </c>
      <c r="D18" s="103" t="str">
        <f>IF(ISERROR(HLOOKUP(D$2,NW!$B$2:$BX$76,$B18,FALSE)),"",HLOOKUP(D$2,NW!$B$2:$BX$76,$B18,FALSE))</f>
        <v>ja</v>
      </c>
      <c r="E18" s="103">
        <f>IF(ISERROR(HLOOKUP(E$2,NW!$B$2:$BX$76,$B18,FALSE)),"",HLOOKUP(E$2,NW!$B$2:$BX$76,$B18,FALSE))</f>
        <v>0</v>
      </c>
      <c r="F18" s="103">
        <f>IF(ISERROR(HLOOKUP(F$2,NW!$B$2:$BX$76,$B18,FALSE)),"",HLOOKUP(F$2,NW!$B$2:$BX$76,$B18,FALSE))</f>
        <v>0</v>
      </c>
      <c r="G18" s="103" t="str">
        <f>IF(ISERROR(HLOOKUP(G$2,NW!$B$2:$BX$76,$B18,FALSE)),"",HLOOKUP(G$2,NW!$B$2:$BX$76,$B18,FALSE))</f>
        <v>ja</v>
      </c>
      <c r="H18" s="147"/>
      <c r="I18" s="147"/>
      <c r="J18" s="104" t="s">
        <v>32</v>
      </c>
      <c r="K18" s="144">
        <f>H18*I18</f>
        <v>0</v>
      </c>
      <c r="L18" s="105"/>
      <c r="M18" s="106"/>
      <c r="N18" s="106"/>
      <c r="O18" s="106"/>
      <c r="P18" s="107" t="str">
        <f>IF(ISERROR(HLOOKUP($P$2,NW!$B$2:$BX$76,$B18,FALSE)),"",HLOOKUP($P$2,NW!$B$2:$BX$76,$B18,FALSE))</f>
        <v>m2</v>
      </c>
      <c r="Q18" s="108" t="str">
        <f>IF(B18&lt;&gt;"",HLOOKUP($S$1,NW!$I$2:$BX$76,$B18,FALSE),"")</f>
        <v>x</v>
      </c>
      <c r="R18" s="111" t="str">
        <f t="shared" si="0"/>
        <v/>
      </c>
      <c r="S18" s="110" t="str">
        <f>IF(ISERROR(HLOOKUP($S$1&amp;" "&amp;S$2,NW!$B$2:$BX$76,$B18,FALSE)),"",IF(HLOOKUP($S$1&amp;" "&amp;S$2,NW!$B$2:$BX$76,$B18,FALSE)=0,"",HLOOKUP($S$1&amp;" "&amp;S$2,NW!$B$2:$BX$76,$B18,FALSE)))</f>
        <v/>
      </c>
      <c r="T18" s="111" t="str">
        <f t="shared" ref="T18" si="7">IF(ISERROR(R18),"",R18)</f>
        <v/>
      </c>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row>
    <row r="19" spans="1:59" s="112" customFormat="1" ht="32.5" customHeight="1" x14ac:dyDescent="0.35">
      <c r="A19" s="101">
        <f t="shared" si="2"/>
        <v>13</v>
      </c>
      <c r="B19" s="101">
        <v>18</v>
      </c>
      <c r="C19" s="116" t="s">
        <v>45</v>
      </c>
      <c r="D19" s="103" t="str">
        <f>IF(ISERROR(HLOOKUP(D$2,NW!$B$2:$BX$76,$B19,FALSE)),"",HLOOKUP(D$2,NW!$B$2:$BX$76,$B19,FALSE))</f>
        <v>ja</v>
      </c>
      <c r="E19" s="103">
        <f>IF(ISERROR(HLOOKUP(E$2,NW!$B$2:$BX$76,$B19,FALSE)),"",HLOOKUP(E$2,NW!$B$2:$BX$76,$B19,FALSE))</f>
        <v>0</v>
      </c>
      <c r="F19" s="103">
        <f>IF(ISERROR(HLOOKUP(F$2,NW!$B$2:$BX$76,$B19,FALSE)),"",HLOOKUP(F$2,NW!$B$2:$BX$76,$B19,FALSE))</f>
        <v>0</v>
      </c>
      <c r="G19" s="103" t="str">
        <f>IF(ISERROR(HLOOKUP(G$2,NW!$B$2:$BX$76,$B19,FALSE)),"",HLOOKUP(G$2,NW!$B$2:$BX$76,$B19,FALSE))</f>
        <v>ja</v>
      </c>
      <c r="H19" s="104" t="s">
        <v>32</v>
      </c>
      <c r="I19" s="104" t="s">
        <v>32</v>
      </c>
      <c r="J19" s="148"/>
      <c r="K19" s="145">
        <f>J19</f>
        <v>0</v>
      </c>
      <c r="L19" s="105"/>
      <c r="M19" s="106"/>
      <c r="N19" s="106"/>
      <c r="O19" s="106"/>
      <c r="P19" s="107" t="str">
        <f>IF(ISERROR(HLOOKUP($P$2,NW!$B$2:$BX$76,$B19,FALSE)),"",HLOOKUP($P$2,NW!$B$2:$BX$76,$B19,FALSE))</f>
        <v>Ja/Nein</v>
      </c>
      <c r="Q19" s="108" t="str">
        <f>IF(B19&lt;&gt;"",HLOOKUP($S$1,NW!$I$2:$BX$76,$B19,FALSE),"")</f>
        <v>x</v>
      </c>
      <c r="R19" s="111" t="str">
        <f t="shared" si="0"/>
        <v/>
      </c>
      <c r="S19" s="110" t="str">
        <f>IF(ISERROR(HLOOKUP($S$1&amp;" "&amp;S$2,NW!$B$2:$BX$76,$B19,FALSE)),"",IF(HLOOKUP($S$1&amp;" "&amp;S$2,NW!$B$2:$BX$76,$B19,FALSE)=0,"",HLOOKUP($S$1&amp;" "&amp;S$2,NW!$B$2:$BX$76,$B19,FALSE)))</f>
        <v/>
      </c>
      <c r="T19" s="111" t="str">
        <f t="shared" ref="T19:T20" si="8">IF(ISERROR(R19),"",R19)</f>
        <v/>
      </c>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row>
    <row r="20" spans="1:59" s="112" customFormat="1" ht="41.15" hidden="1" customHeight="1" x14ac:dyDescent="0.35">
      <c r="A20" s="101">
        <f t="shared" si="2"/>
        <v>14</v>
      </c>
      <c r="B20" s="101">
        <v>19</v>
      </c>
      <c r="C20" s="104" t="s">
        <v>46</v>
      </c>
      <c r="D20" s="103" t="str">
        <f>IF(ISERROR(HLOOKUP(D$2,NW!$B$2:$BX$76,$B20,FALSE)),"",HLOOKUP(D$2,NW!$B$2:$BX$76,$B20,FALSE))</f>
        <v>ja</v>
      </c>
      <c r="E20" s="103">
        <f>IF(ISERROR(HLOOKUP(E$2,NW!$B$2:$BX$76,$B20,FALSE)),"",HLOOKUP(E$2,NW!$B$2:$BX$76,$B20,FALSE))</f>
        <v>0</v>
      </c>
      <c r="F20" s="103">
        <f>IF(ISERROR(HLOOKUP(F$2,NW!$B$2:$BX$76,$B20,FALSE)),"",HLOOKUP(F$2,NW!$B$2:$BX$76,$B20,FALSE))</f>
        <v>0</v>
      </c>
      <c r="G20" s="103" t="str">
        <f>IF(ISERROR(HLOOKUP(G$2,NW!$B$2:$BX$76,$B20,FALSE)),"",HLOOKUP(G$2,NW!$B$2:$BX$76,$B20,FALSE))</f>
        <v>nein</v>
      </c>
      <c r="H20" s="147"/>
      <c r="I20" s="147"/>
      <c r="J20" s="104" t="s">
        <v>32</v>
      </c>
      <c r="K20" s="144">
        <f>H20*I20</f>
        <v>0</v>
      </c>
      <c r="L20" s="105"/>
      <c r="M20" s="106"/>
      <c r="N20" s="106"/>
      <c r="O20" s="106"/>
      <c r="P20" s="107" t="str">
        <f>IF(ISERROR(HLOOKUP($P$2,NW!$B$2:$BX$76,$B20,FALSE)),"",HLOOKUP($P$2,NW!$B$2:$BX$76,$B20,FALSE))</f>
        <v>m2</v>
      </c>
      <c r="Q20" s="108" t="str">
        <f>IF(B20&lt;&gt;"",HLOOKUP($S$1,NW!$I$2:$BX$76,$B20,FALSE),"")</f>
        <v>x</v>
      </c>
      <c r="R20" s="111" t="str">
        <f t="shared" si="0"/>
        <v/>
      </c>
      <c r="S20" s="110" t="str">
        <f>IF(ISERROR(HLOOKUP($S$1&amp;" "&amp;S$2,NW!$B$2:$BX$76,$B20,FALSE)),"",IF(HLOOKUP($S$1&amp;" "&amp;S$2,NW!$B$2:$BX$76,$B20,FALSE)=0,"",HLOOKUP($S$1&amp;" "&amp;S$2,NW!$B$2:$BX$76,$B20,FALSE)))</f>
        <v/>
      </c>
      <c r="T20" s="111" t="str">
        <f t="shared" si="8"/>
        <v/>
      </c>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row>
    <row r="21" spans="1:59" s="112" customFormat="1" ht="41.15" hidden="1" customHeight="1" x14ac:dyDescent="0.35">
      <c r="A21" s="101">
        <f t="shared" si="2"/>
        <v>15</v>
      </c>
      <c r="B21" s="101">
        <v>20</v>
      </c>
      <c r="C21" s="104" t="s">
        <v>47</v>
      </c>
      <c r="D21" s="103" t="str">
        <f>IF(ISERROR(HLOOKUP(D$2,NW!$B$2:$BX$76,$B21,FALSE)),"",HLOOKUP(D$2,NW!$B$2:$BX$76,$B21,FALSE))</f>
        <v>ja</v>
      </c>
      <c r="E21" s="103">
        <f>IF(ISERROR(HLOOKUP(E$2,NW!$B$2:$BX$76,$B21,FALSE)),"",HLOOKUP(E$2,NW!$B$2:$BX$76,$B21,FALSE))</f>
        <v>0</v>
      </c>
      <c r="F21" s="103">
        <f>IF(ISERROR(HLOOKUP(F$2,NW!$B$2:$BX$76,$B21,FALSE)),"",HLOOKUP(F$2,NW!$B$2:$BX$76,$B21,FALSE))</f>
        <v>0</v>
      </c>
      <c r="G21" s="103" t="str">
        <f>IF(ISERROR(HLOOKUP(G$2,NW!$B$2:$BX$76,$B21,FALSE)),"",HLOOKUP(G$2,NW!$B$2:$BX$76,$B21,FALSE))</f>
        <v>nein</v>
      </c>
      <c r="H21" s="147"/>
      <c r="I21" s="119" t="s">
        <v>32</v>
      </c>
      <c r="J21" s="104" t="s">
        <v>32</v>
      </c>
      <c r="K21" s="144">
        <f>H21</f>
        <v>0</v>
      </c>
      <c r="L21" s="105"/>
      <c r="M21" s="106"/>
      <c r="N21" s="106"/>
      <c r="O21" s="106"/>
      <c r="P21" s="107" t="str">
        <f>IF(ISERROR(HLOOKUP($P$2,NW!$B$2:$BX$76,$B21,FALSE)),"",HLOOKUP($P$2,NW!$B$2:$BX$76,$B21,FALSE))</f>
        <v>m</v>
      </c>
      <c r="Q21" s="108" t="str">
        <f>IF(B21&lt;&gt;"",HLOOKUP($S$1,NW!$I$2:$BX$76,$B21,FALSE),"")</f>
        <v>x</v>
      </c>
      <c r="R21" s="111" t="str">
        <f t="shared" si="0"/>
        <v/>
      </c>
      <c r="S21" s="110" t="str">
        <f>IF(ISERROR(HLOOKUP($S$1&amp;" "&amp;S$2,NW!$B$2:$BX$76,$B21,FALSE)),"",IF(HLOOKUP($S$1&amp;" "&amp;S$2,NW!$B$2:$BX$76,$B21,FALSE)=0,"",HLOOKUP($S$1&amp;" "&amp;S$2,NW!$B$2:$BX$76,$B21,FALSE)))</f>
        <v/>
      </c>
      <c r="T21" s="111" t="str">
        <f t="shared" ref="T21" si="9">IF(ISERROR(R21),"",R21)</f>
        <v/>
      </c>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row>
    <row r="22" spans="1:59" s="112" customFormat="1" ht="31.4" hidden="1" customHeight="1" x14ac:dyDescent="0.35">
      <c r="A22" s="101">
        <f>1+A20</f>
        <v>15</v>
      </c>
      <c r="B22" s="101">
        <v>21</v>
      </c>
      <c r="C22" s="104" t="s">
        <v>48</v>
      </c>
      <c r="D22" s="103" t="str">
        <f>IF(ISERROR(HLOOKUP(D$2,NW!$B$2:$BX$76,$B22,FALSE)),"",HLOOKUP(D$2,NW!$B$2:$BX$76,$B22,FALSE))</f>
        <v>ja</v>
      </c>
      <c r="E22" s="103">
        <f>IF(ISERROR(HLOOKUP(E$2,NW!$B$2:$BX$76,$B22,FALSE)),"",HLOOKUP(E$2,NW!$B$2:$BX$76,$B22,FALSE))</f>
        <v>0</v>
      </c>
      <c r="F22" s="103">
        <f>IF(ISERROR(HLOOKUP(F$2,NW!$B$2:$BX$76,$B22,FALSE)),"",HLOOKUP(F$2,NW!$B$2:$BX$76,$B22,FALSE))</f>
        <v>0</v>
      </c>
      <c r="G22" s="103" t="str">
        <f>IF(ISERROR(HLOOKUP(G$2,NW!$B$2:$BX$76,$B22,FALSE)),"",HLOOKUP(G$2,NW!$B$2:$BX$76,$B22,FALSE))</f>
        <v>nein</v>
      </c>
      <c r="H22" s="147"/>
      <c r="I22" s="147"/>
      <c r="J22" s="119" t="s">
        <v>32</v>
      </c>
      <c r="K22" s="144">
        <f>H22*I22</f>
        <v>0</v>
      </c>
      <c r="L22" s="105"/>
      <c r="M22" s="106"/>
      <c r="N22" s="106"/>
      <c r="O22" s="106"/>
      <c r="P22" s="107" t="str">
        <f>IF(ISERROR(HLOOKUP($P$2,NW!$B$2:$BX$76,$B22,FALSE)),"",HLOOKUP($P$2,NW!$B$2:$BX$76,$B22,FALSE))</f>
        <v>m2</v>
      </c>
      <c r="Q22" s="108" t="str">
        <f>IF(B22&lt;&gt;"",HLOOKUP($S$1,NW!$I$2:$BX$76,$B22,FALSE),"")</f>
        <v>X</v>
      </c>
      <c r="R22" s="111" t="str">
        <f t="shared" si="0"/>
        <v/>
      </c>
      <c r="S22" s="110" t="str">
        <f>IF(ISERROR(HLOOKUP($S$1&amp;" "&amp;S$2,NW!$B$2:$BX$76,$B22,FALSE)),"",IF(HLOOKUP($S$1&amp;" "&amp;S$2,NW!$B$2:$BX$76,$B22,FALSE)=0,"",HLOOKUP($S$1&amp;" "&amp;S$2,NW!$B$2:$BX$76,$B22,FALSE)))</f>
        <v/>
      </c>
      <c r="T22" s="111" t="str">
        <f t="shared" ref="T22:T25" si="10">IF(ISERROR(R22),"",R22)</f>
        <v/>
      </c>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row>
    <row r="23" spans="1:59" s="112" customFormat="1" ht="31.5" hidden="1" customHeight="1" x14ac:dyDescent="0.35">
      <c r="A23" s="101">
        <f t="shared" si="2"/>
        <v>16</v>
      </c>
      <c r="B23" s="101">
        <v>22</v>
      </c>
      <c r="C23" s="104" t="s">
        <v>49</v>
      </c>
      <c r="D23" s="103" t="str">
        <f>IF(ISERROR(HLOOKUP(D$2,NW!$B$2:$BX$76,$B23,FALSE)),"",HLOOKUP(D$2,NW!$B$2:$BX$76,$B23,FALSE))</f>
        <v>ja</v>
      </c>
      <c r="E23" s="103">
        <f>IF(ISERROR(HLOOKUP(E$2,NW!$B$2:$BX$76,$B23,FALSE)),"",HLOOKUP(E$2,NW!$B$2:$BX$76,$B23,FALSE))</f>
        <v>0</v>
      </c>
      <c r="F23" s="103">
        <f>IF(ISERROR(HLOOKUP(F$2,NW!$B$2:$BX$76,$B23,FALSE)),"",HLOOKUP(F$2,NW!$B$2:$BX$76,$B23,FALSE))</f>
        <v>0</v>
      </c>
      <c r="G23" s="103" t="str">
        <f>IF(ISERROR(HLOOKUP(G$2,NW!$B$2:$BX$76,$B23,FALSE)),"",HLOOKUP(G$2,NW!$B$2:$BX$76,$B23,FALSE))</f>
        <v>nein</v>
      </c>
      <c r="H23" s="147"/>
      <c r="I23" s="147"/>
      <c r="J23" s="119" t="s">
        <v>32</v>
      </c>
      <c r="K23" s="144">
        <f>H23*I23</f>
        <v>0</v>
      </c>
      <c r="L23" s="105"/>
      <c r="M23" s="106"/>
      <c r="N23" s="106"/>
      <c r="O23" s="106"/>
      <c r="P23" s="107" t="str">
        <f>IF(ISERROR(HLOOKUP($P$2,NW!$B$2:$BX$76,$B23,FALSE)),"",HLOOKUP($P$2,NW!$B$2:$BX$76,$B23,FALSE))</f>
        <v>m2</v>
      </c>
      <c r="Q23" s="108" t="str">
        <f>IF(B23&lt;&gt;"",HLOOKUP($S$1,NW!$I$2:$BX$76,$B23,FALSE),"")</f>
        <v>X</v>
      </c>
      <c r="R23" s="111" t="str">
        <f t="shared" si="0"/>
        <v/>
      </c>
      <c r="S23" s="110" t="str">
        <f>IF(ISERROR(HLOOKUP($S$1&amp;" "&amp;S$2,NW!$B$2:$BX$76,$B23,FALSE)),"",IF(HLOOKUP($S$1&amp;" "&amp;S$2,NW!$B$2:$BX$76,$B23,FALSE)=0,"",HLOOKUP($S$1&amp;" "&amp;S$2,NW!$B$2:$BX$76,$B23,FALSE)))</f>
        <v/>
      </c>
      <c r="T23" s="111" t="str">
        <f t="shared" si="10"/>
        <v/>
      </c>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row>
    <row r="24" spans="1:59" s="112" customFormat="1" ht="33.75" hidden="1" customHeight="1" x14ac:dyDescent="0.35">
      <c r="A24" s="101">
        <f t="shared" si="2"/>
        <v>17</v>
      </c>
      <c r="B24" s="101">
        <v>23</v>
      </c>
      <c r="C24" s="104" t="s">
        <v>50</v>
      </c>
      <c r="D24" s="103"/>
      <c r="E24" s="103"/>
      <c r="F24" s="103"/>
      <c r="G24" s="103" t="str">
        <f>IF(ISERROR(HLOOKUP(G$2,NW!$B$2:$BX$76,$B24,FALSE)),"",HLOOKUP(G$2,NW!$B$2:$BX$76,$B24,FALSE))</f>
        <v>nein</v>
      </c>
      <c r="H24" s="119" t="s">
        <v>32</v>
      </c>
      <c r="I24" s="119" t="s">
        <v>32</v>
      </c>
      <c r="J24" s="148"/>
      <c r="K24" s="145">
        <f>J24</f>
        <v>0</v>
      </c>
      <c r="L24" s="105"/>
      <c r="M24" s="106"/>
      <c r="N24" s="106"/>
      <c r="O24" s="106"/>
      <c r="P24" s="107" t="str">
        <f>IF(ISERROR(HLOOKUP($P$2,NW!$B$2:$BX$76,$B24,FALSE)),"",HLOOKUP($P$2,NW!$B$2:$BX$76,$B24,FALSE))</f>
        <v>Ja/Nein</v>
      </c>
      <c r="Q24" s="108" t="str">
        <f>IF(B24&lt;&gt;"",HLOOKUP($S$1,NW!$I$2:$BX$76,$B24,FALSE),"")</f>
        <v>X</v>
      </c>
      <c r="R24" s="111" t="str">
        <f t="shared" si="0"/>
        <v/>
      </c>
      <c r="S24" s="110" t="str">
        <f>IF(ISERROR(HLOOKUP($S$1&amp;" "&amp;S$2,NW!$B$2:$BX$76,$B24,FALSE)),"",IF(HLOOKUP($S$1&amp;" "&amp;S$2,NW!$B$2:$BX$76,$B24,FALSE)=0,"",HLOOKUP($S$1&amp;" "&amp;S$2,NW!$B$2:$BX$76,$B24,FALSE)))</f>
        <v/>
      </c>
      <c r="T24" s="111" t="str">
        <f t="shared" si="10"/>
        <v/>
      </c>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row>
    <row r="25" spans="1:59" s="112" customFormat="1" ht="28.5" hidden="1" customHeight="1" x14ac:dyDescent="0.35">
      <c r="A25" s="101">
        <f t="shared" si="2"/>
        <v>18</v>
      </c>
      <c r="B25" s="101">
        <v>24</v>
      </c>
      <c r="C25" s="104" t="s">
        <v>51</v>
      </c>
      <c r="D25" s="103" t="str">
        <f>IF(ISERROR(HLOOKUP(D$2,NW!$B$2:$BX$76,$B25,FALSE)),"",HLOOKUP(D$2,NW!$B$2:$BX$76,$B25,FALSE))</f>
        <v>ja</v>
      </c>
      <c r="E25" s="103">
        <f>IF(ISERROR(HLOOKUP(E$2,NW!$B$2:$BX$76,$B25,FALSE)),"",HLOOKUP(E$2,NW!$B$2:$BX$76,$B25,FALSE))</f>
        <v>0</v>
      </c>
      <c r="F25" s="103">
        <f>IF(ISERROR(HLOOKUP(F$2,NW!$B$2:$BX$76,$B25,FALSE)),"",HLOOKUP(F$2,NW!$B$2:$BX$76,$B25,FALSE))</f>
        <v>0</v>
      </c>
      <c r="G25" s="103" t="str">
        <f>IF(ISERROR(HLOOKUP(G$2,NW!$B$2:$BX$76,$B25,FALSE)),"",HLOOKUP(G$2,NW!$B$2:$BX$76,$B25,FALSE))</f>
        <v>nein</v>
      </c>
      <c r="H25" s="149"/>
      <c r="I25" s="147"/>
      <c r="J25" s="119" t="s">
        <v>32</v>
      </c>
      <c r="K25" s="144">
        <f>H25*I25</f>
        <v>0</v>
      </c>
      <c r="L25" s="105"/>
      <c r="M25" s="106"/>
      <c r="N25" s="106"/>
      <c r="O25" s="106"/>
      <c r="P25" s="107" t="str">
        <f>IF(ISERROR(HLOOKUP($P$2,NW!$B$2:$BX$76,$B25,FALSE)),"",HLOOKUP($P$2,NW!$B$2:$BX$76,$B25,FALSE))</f>
        <v>m2</v>
      </c>
      <c r="Q25" s="108" t="str">
        <f>IF(B25&lt;&gt;"",HLOOKUP($S$1,NW!$I$2:$BX$76,$B25,FALSE),"")</f>
        <v>X</v>
      </c>
      <c r="R25" s="111" t="str">
        <f t="shared" si="0"/>
        <v/>
      </c>
      <c r="S25" s="110" t="str">
        <f>IF(ISERROR(HLOOKUP($S$1&amp;" "&amp;S$2,NW!$B$2:$BX$76,$B25,FALSE)),"",IF(HLOOKUP($S$1&amp;" "&amp;S$2,NW!$B$2:$BX$76,$B25,FALSE)=0,"",HLOOKUP($S$1&amp;" "&amp;S$2,NW!$B$2:$BX$76,$B25,FALSE)))</f>
        <v/>
      </c>
      <c r="T25" s="111" t="str">
        <f t="shared" si="10"/>
        <v/>
      </c>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row>
    <row r="26" spans="1:59" s="112" customFormat="1" ht="30" hidden="1" customHeight="1" x14ac:dyDescent="0.35">
      <c r="A26" s="101">
        <f t="shared" si="2"/>
        <v>19</v>
      </c>
      <c r="B26" s="101"/>
      <c r="C26" s="104"/>
      <c r="D26" s="103"/>
      <c r="E26" s="103"/>
      <c r="F26" s="103"/>
      <c r="G26" s="103"/>
      <c r="H26" s="118"/>
      <c r="I26" s="117"/>
      <c r="J26" s="117"/>
      <c r="K26" s="144"/>
      <c r="L26" s="105"/>
      <c r="M26" s="106"/>
      <c r="N26" s="106"/>
      <c r="O26" s="106"/>
      <c r="P26" s="107"/>
      <c r="Q26" s="108"/>
      <c r="R26" s="111"/>
      <c r="S26" s="110" t="str">
        <f>IF(ISERROR(HLOOKUP($S$1&amp;" "&amp;S$2,NW!$B$2:$BX$76,$B26,FALSE)),"",IF(HLOOKUP($S$1&amp;" "&amp;S$2,NW!$B$2:$BX$76,$B26,FALSE)=0,"",HLOOKUP($S$1&amp;" "&amp;S$2,NW!$B$2:$BX$76,$B26,FALSE)))</f>
        <v/>
      </c>
      <c r="T26" s="111"/>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row>
    <row r="27" spans="1:59" s="112" customFormat="1" ht="38.25" hidden="1" customHeight="1" x14ac:dyDescent="0.35">
      <c r="A27" s="101">
        <f t="shared" si="2"/>
        <v>20</v>
      </c>
      <c r="B27" s="101"/>
      <c r="C27" s="104"/>
      <c r="D27" s="103"/>
      <c r="E27" s="103"/>
      <c r="F27" s="103"/>
      <c r="G27" s="103"/>
      <c r="H27" s="118"/>
      <c r="I27" s="117"/>
      <c r="J27" s="118"/>
      <c r="K27" s="144"/>
      <c r="L27" s="105"/>
      <c r="M27" s="106"/>
      <c r="N27" s="106"/>
      <c r="O27" s="106"/>
      <c r="P27" s="107"/>
      <c r="Q27" s="108"/>
      <c r="R27" s="111"/>
      <c r="S27" s="110" t="str">
        <f>IF(ISERROR(HLOOKUP($S$1&amp;" "&amp;S$2,NW!$B$2:$BX$76,$B27,FALSE)),"",IF(HLOOKUP($S$1&amp;" "&amp;S$2,NW!$B$2:$BX$76,$B27,FALSE)=0,"",HLOOKUP($S$1&amp;" "&amp;S$2,NW!$B$2:$BX$76,$B27,FALSE)))</f>
        <v/>
      </c>
      <c r="T27" s="111"/>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row>
    <row r="28" spans="1:59" s="112" customFormat="1" ht="29.25" hidden="1" customHeight="1" x14ac:dyDescent="0.35">
      <c r="A28" s="101">
        <f t="shared" si="2"/>
        <v>21</v>
      </c>
      <c r="B28" s="101"/>
      <c r="C28" s="104"/>
      <c r="D28" s="103"/>
      <c r="E28" s="103"/>
      <c r="F28" s="103"/>
      <c r="G28" s="103"/>
      <c r="H28" s="117"/>
      <c r="I28" s="117"/>
      <c r="J28" s="117"/>
      <c r="K28" s="144"/>
      <c r="L28" s="105"/>
      <c r="M28" s="106"/>
      <c r="N28" s="106"/>
      <c r="O28" s="106"/>
      <c r="P28" s="107"/>
      <c r="Q28" s="108"/>
      <c r="R28" s="111"/>
      <c r="S28" s="110" t="str">
        <f>IF(ISERROR(HLOOKUP($S$1&amp;" "&amp;S$2,NW!$B$2:$BX$76,$B28,FALSE)),"",IF(HLOOKUP($S$1&amp;" "&amp;S$2,NW!$B$2:$BX$76,$B28,FALSE)=0,"",HLOOKUP($S$1&amp;" "&amp;S$2,NW!$B$2:$BX$76,$B28,FALSE)))</f>
        <v/>
      </c>
      <c r="T28" s="111"/>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row>
    <row r="29" spans="1:59" s="112" customFormat="1" ht="23.25" hidden="1" customHeight="1" x14ac:dyDescent="0.35">
      <c r="A29" s="101">
        <f t="shared" si="2"/>
        <v>22</v>
      </c>
      <c r="B29" s="101"/>
      <c r="C29" s="104"/>
      <c r="D29" s="103"/>
      <c r="E29" s="103"/>
      <c r="F29" s="103"/>
      <c r="G29" s="103"/>
      <c r="H29" s="117"/>
      <c r="I29" s="117"/>
      <c r="J29" s="117"/>
      <c r="K29" s="144"/>
      <c r="L29" s="105"/>
      <c r="M29" s="106"/>
      <c r="N29" s="106"/>
      <c r="O29" s="106"/>
      <c r="P29" s="107"/>
      <c r="Q29" s="108"/>
      <c r="R29" s="111"/>
      <c r="S29" s="110" t="str">
        <f>IF(ISERROR(HLOOKUP($S$1&amp;" "&amp;S$2,NW!$B$2:$BX$76,$B29,FALSE)),"",IF(HLOOKUP($S$1&amp;" "&amp;S$2,NW!$B$2:$BX$76,$B29,FALSE)=0,"",HLOOKUP($S$1&amp;" "&amp;S$2,NW!$B$2:$BX$76,$B29,FALSE)))</f>
        <v/>
      </c>
      <c r="T29" s="111"/>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row>
    <row r="30" spans="1:59" s="112" customFormat="1" ht="25.5" hidden="1" customHeight="1" x14ac:dyDescent="0.35">
      <c r="A30" s="101">
        <f t="shared" si="2"/>
        <v>23</v>
      </c>
      <c r="B30" s="101"/>
      <c r="C30" s="104"/>
      <c r="D30" s="103"/>
      <c r="E30" s="103"/>
      <c r="F30" s="103"/>
      <c r="G30" s="103"/>
      <c r="H30" s="117"/>
      <c r="I30" s="118"/>
      <c r="J30" s="117"/>
      <c r="K30" s="146"/>
      <c r="L30" s="105"/>
      <c r="M30" s="106"/>
      <c r="N30" s="106"/>
      <c r="O30" s="106"/>
      <c r="P30" s="107"/>
      <c r="Q30" s="108"/>
      <c r="R30" s="111"/>
      <c r="S30" s="110" t="str">
        <f>IF(ISERROR(HLOOKUP($S$1&amp;" "&amp;S$2,NW!$B$2:$BX$76,$B30,FALSE)),"",IF(HLOOKUP($S$1&amp;" "&amp;S$2,NW!$B$2:$BX$76,$B30,FALSE)=0,"",HLOOKUP($S$1&amp;" "&amp;S$2,NW!$B$2:$BX$76,$B30,FALSE)))</f>
        <v/>
      </c>
      <c r="T30" s="111"/>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row>
    <row r="31" spans="1:59" s="112" customFormat="1" ht="23.25" hidden="1" customHeight="1" x14ac:dyDescent="0.35">
      <c r="A31" s="101">
        <f t="shared" si="2"/>
        <v>24</v>
      </c>
      <c r="B31" s="101" t="str">
        <f>IF(ISERROR(VLOOKUP(C31,NW!$B$3:$C$106,2,FALSE)),"",VLOOKUP(C31,NW!$B$3:$C$106,2,FALSE))</f>
        <v/>
      </c>
      <c r="C31" s="102"/>
      <c r="D31" s="103"/>
      <c r="E31" s="103"/>
      <c r="F31" s="103"/>
      <c r="G31" s="103"/>
      <c r="H31" s="114"/>
      <c r="I31" s="114"/>
      <c r="J31" s="114"/>
      <c r="K31" s="144"/>
      <c r="L31" s="105"/>
      <c r="M31" s="106"/>
      <c r="N31" s="106"/>
      <c r="O31" s="106"/>
      <c r="P31" s="107"/>
      <c r="Q31" s="108"/>
      <c r="R31" s="109"/>
      <c r="S31" s="110" t="str">
        <f>IF(ISERROR(HLOOKUP($S$1&amp;" "&amp;S$2,NW!$B$2:$BX$76,$B31,FALSE)),"",IF(HLOOKUP($S$1&amp;" "&amp;S$2,NW!$B$2:$BX$76,$B31,FALSE)=0,"",HLOOKUP($S$1&amp;" "&amp;S$2,NW!$B$2:$BX$76,$B31,FALSE)))</f>
        <v/>
      </c>
      <c r="T31" s="111"/>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row>
    <row r="32" spans="1:59" s="112" customFormat="1" ht="27" customHeight="1" x14ac:dyDescent="0.35">
      <c r="A32" s="101">
        <f t="shared" si="2"/>
        <v>25</v>
      </c>
      <c r="B32" s="101">
        <f>IF(ISERROR(VLOOKUP(C32,NW!$B$3:$C$106,2,FALSE)),"",VLOOKUP(C32,NW!$B$3:$C$106,2,FALSE))</f>
        <v>34</v>
      </c>
      <c r="C32" s="102" t="s">
        <v>52</v>
      </c>
      <c r="D32" s="103" t="str">
        <f>IF(ISERROR(HLOOKUP(D$2,NW!$B$2:$BX$76,$B32,FALSE)),"",HLOOKUP(D$2,NW!$B$2:$BX$76,$B32,FALSE))</f>
        <v>ja</v>
      </c>
      <c r="E32" s="103">
        <f>IF(ISERROR(HLOOKUP(E$2,NW!$B$2:$BX$76,$B32,FALSE)),"",HLOOKUP(E$2,NW!$B$2:$BX$76,$B32,FALSE))</f>
        <v>6</v>
      </c>
      <c r="F32" s="103">
        <f>IF(ISERROR(HLOOKUP(F$2,NW!$B$2:$BX$76,$B32,FALSE)),"",HLOOKUP(F$2,NW!$B$2:$BX$76,$B32,FALSE))</f>
        <v>0</v>
      </c>
      <c r="G32" s="103" t="str">
        <f>IF(ISERROR(HLOOKUP(G$2,NW!$B$2:$BX$76,$B32,FALSE)),"",HLOOKUP(G$2,NW!$B$2:$BX$76,$B32,FALSE))</f>
        <v>ja</v>
      </c>
      <c r="H32" s="104" t="s">
        <v>32</v>
      </c>
      <c r="I32" s="104" t="s">
        <v>32</v>
      </c>
      <c r="J32" s="104" t="s">
        <v>32</v>
      </c>
      <c r="K32" s="144">
        <f>IF(G32="nein","",IF(E32&gt;0,VLOOKUP(E32,$B$7:$K$31,10,FALSE)))</f>
        <v>0</v>
      </c>
      <c r="L32" s="105" t="s">
        <v>32</v>
      </c>
      <c r="M32" s="106">
        <f>IF(ISERROR(Q32*K32),"",IF(P32="Tiere/m2",Q32*K32))</f>
        <v>0</v>
      </c>
      <c r="N32" s="106"/>
      <c r="O32" s="105" t="str">
        <f>IF(K32="","X",IF(ISERROR(SUM(L32:N32)),0,IF(SUM(L32:N32)=0,"",SUM(L32:N32))))</f>
        <v/>
      </c>
      <c r="P32" s="107" t="str">
        <f>IF(ISERROR(HLOOKUP($P$2,NW!$B$2:$BX$76,$B32,FALSE)),"",HLOOKUP($P$2,NW!$B$2:$BX$76,$B32,FALSE))</f>
        <v>Tiere/m2</v>
      </c>
      <c r="Q32" s="108">
        <f>IF(B32&lt;&gt;"",HLOOKUP($S$1,NW!$I$2:$BX$76,$B32,FALSE),"")</f>
        <v>6</v>
      </c>
      <c r="R32" s="109" t="s">
        <v>32</v>
      </c>
      <c r="S32" s="110" t="str">
        <f>IF(ISERROR(HLOOKUP($S$1&amp;" "&amp;S$2,NW!$B$2:$BX$76,$B32,FALSE)),"",IF(HLOOKUP($S$1&amp;" "&amp;S$2,NW!$B$2:$BX$76,$B32,FALSE)=0,"",HLOOKUP($S$1&amp;" "&amp;S$2,NW!$B$2:$BX$76,$B32,FALSE)))</f>
        <v xml:space="preserve">
6 Tiere pro m2</v>
      </c>
      <c r="T32" s="109" t="str">
        <f t="shared" si="3"/>
        <v>X</v>
      </c>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row>
    <row r="33" spans="1:59" s="112" customFormat="1" hidden="1" x14ac:dyDescent="0.35">
      <c r="A33" s="101">
        <f t="shared" si="2"/>
        <v>26</v>
      </c>
      <c r="B33" s="101">
        <f>IF(ISERROR(VLOOKUP(C33,NW!$B$3:$C$106,2,FALSE)),"",VLOOKUP(C33,NW!$B$3:$C$106,2,FALSE))</f>
        <v>35</v>
      </c>
      <c r="C33" s="102" t="s">
        <v>53</v>
      </c>
      <c r="D33" s="103" t="str">
        <f>IF(ISERROR(HLOOKUP(D$2,NW!$B$2:$BX$76,$B33,FALSE)),"",HLOOKUP(D$2,NW!$B$2:$BX$76,$B33,FALSE))</f>
        <v>ja</v>
      </c>
      <c r="E33" s="103">
        <f>IF(ISERROR(HLOOKUP(E$2,NW!$B$2:$BX$76,$B33,FALSE)),"",HLOOKUP(E$2,NW!$B$2:$BX$76,$B33,FALSE))</f>
        <v>6</v>
      </c>
      <c r="F33" s="103">
        <f>IF(ISERROR(HLOOKUP(F$2,NW!$B$2:$BX$76,$B33,FALSE)),"",HLOOKUP(F$2,NW!$B$2:$BX$76,$B33,FALSE))</f>
        <v>0</v>
      </c>
      <c r="G33" s="103" t="str">
        <f>IF(ISERROR(HLOOKUP(G$2,NW!$B$2:$BX$76,$B33,FALSE)),"",HLOOKUP(G$2,NW!$B$2:$BX$76,$B33,FALSE))</f>
        <v>nein</v>
      </c>
      <c r="H33" s="104" t="s">
        <v>32</v>
      </c>
      <c r="I33" s="104" t="s">
        <v>32</v>
      </c>
      <c r="J33" s="104" t="s">
        <v>32</v>
      </c>
      <c r="K33" s="144" t="str">
        <f>IF(G33="nein","",SUM(K7))</f>
        <v/>
      </c>
      <c r="L33" s="105" t="s">
        <v>32</v>
      </c>
      <c r="M33" s="106" t="str">
        <f>IF(ISERROR(MAX(Q33:R33)*K33/$J$4),"",IF(P33="Kg LG/m2",MAX(Q33:R33)*K33/$J$4))</f>
        <v/>
      </c>
      <c r="N33" s="106"/>
      <c r="O33" s="105" t="str">
        <f>IF(K33="","X",SUM(L33:N33))</f>
        <v>X</v>
      </c>
      <c r="P33" s="107" t="str">
        <f>IF(ISERROR(HLOOKUP($P$2,NW!$B$2:$BX$76,$B33,FALSE)),"",HLOOKUP($P$2,NW!$B$2:$BX$76,$B33,FALSE))</f>
        <v>Kg LG/m2</v>
      </c>
      <c r="Q33" s="108" t="str">
        <f>IF(B33&lt;&gt;"",HLOOKUP($S$1,NW!$I$2:$BX$76,$B33,FALSE),"")</f>
        <v>X</v>
      </c>
      <c r="R33" s="109" t="str">
        <f>IF(ISERROR(K9/$J$3),"",IF(K9/$J$3&gt;=0.041481,21,0))</f>
        <v/>
      </c>
      <c r="S33" s="110" t="str">
        <f>IF(ISERROR(HLOOKUP($S$1&amp;" "&amp;S$2,NW!$B$2:$BX$76,$B33,FALSE)),"",IF(HLOOKUP($S$1&amp;" "&amp;S$2,NW!$B$2:$BX$76,$B33,FALSE)=0,"",HLOOKUP($S$1&amp;" "&amp;S$2,NW!$B$2:$BX$76,$B33,FALSE)))</f>
        <v/>
      </c>
      <c r="T33" s="111" t="str">
        <f t="shared" si="3"/>
        <v/>
      </c>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row>
    <row r="34" spans="1:59" s="112" customFormat="1" ht="36" hidden="1" customHeight="1" x14ac:dyDescent="0.35">
      <c r="A34" s="101">
        <f t="shared" si="2"/>
        <v>27</v>
      </c>
      <c r="B34" s="101">
        <f>IF(ISERROR(VLOOKUP(C34,NW!$B$3:$C$106,2,FALSE)),"",VLOOKUP(C34,NW!$B$3:$C$106,2,FALSE))</f>
        <v>36</v>
      </c>
      <c r="C34" s="102" t="s">
        <v>54</v>
      </c>
      <c r="D34" s="103" t="s">
        <v>36</v>
      </c>
      <c r="E34" s="103">
        <f>IF(ISERROR(HLOOKUP(E$2,NW!$B$2:$BX$76,$B34,FALSE)),"",HLOOKUP(E$2,NW!$B$2:$BX$76,$B34,FALSE))</f>
        <v>7</v>
      </c>
      <c r="F34" s="103">
        <f>IF(ISERROR(HLOOKUP(F$2,NW!$B$2:$BX$76,$B34,FALSE)),"",HLOOKUP(F$2,NW!$B$2:$BX$76,$B34,FALSE))</f>
        <v>0</v>
      </c>
      <c r="G34" s="103" t="str">
        <f>IF(ISERROR(HLOOKUP(G$2,NW!$B$2:$BX$76,$B34,FALSE)),"",HLOOKUP(G$2,NW!$B$2:$BX$76,$B34,FALSE))</f>
        <v>nein</v>
      </c>
      <c r="H34" s="104" t="s">
        <v>32</v>
      </c>
      <c r="I34" s="104" t="s">
        <v>32</v>
      </c>
      <c r="J34" s="104" t="s">
        <v>32</v>
      </c>
      <c r="K34" s="144" t="str">
        <f>IF(G34="nein","",SUMIF($C$7:$C$31,"Stallfläche Mobilstall, m2",$K$7:$K$31))</f>
        <v/>
      </c>
      <c r="L34" s="105" t="str">
        <f t="shared" ref="L34:L41" si="11">IF(OR(Q34="X",K34=0,B34="",Q34=0,G34="nein"),"",IF(P34="lm/100 Tiere",K34/Q34*100,IF(P34="%",K34/VLOOKUP(E34,$B$7:$K$59,10,FALSE),IF(P34="m/100 Tiere",K34/Q34*100,IF(P34="m2/100 Tiere",K34/Q34*100,IF(P34="cm/Tier",K34/Q34*100,IF(P34="Tiere/Stück",J34*Q34,"X")))))))</f>
        <v/>
      </c>
      <c r="M34" s="106" t="str">
        <f>IF(ISERROR(Q34*K34/$J$4),"",IF(K34="","",IF(P34="Kg LG/m2",Q34*K34/$J$4,)))</f>
        <v/>
      </c>
      <c r="N34" s="106"/>
      <c r="O34" s="105" t="str">
        <f>IF(K34="","X",IF(ISERROR(SUM(L34:M34)),0,IF(K34="","",SUM(L34:M34))))</f>
        <v>X</v>
      </c>
      <c r="P34" s="107" t="str">
        <f>IF(ISERROR(HLOOKUP($P$2,NW!$B$2:$BX$76,$B34,FALSE)),"",HLOOKUP($P$2,NW!$B$2:$BX$76,$B34,FALSE))</f>
        <v>Kg LG/m2</v>
      </c>
      <c r="Q34" s="108" t="str">
        <f>IF(B34&lt;&gt;"",HLOOKUP($S$1,NW!$I$2:$BX$76,$B34,FALSE),"")</f>
        <v>X</v>
      </c>
      <c r="R34" s="111" t="str">
        <f>IF(ISERROR($J$3/K10),"",IF($J$3/K10&lt;=24,21,""))</f>
        <v/>
      </c>
      <c r="S34" s="110" t="str">
        <f>IF(ISERROR(HLOOKUP($S$1&amp;" "&amp;S$2,NW!$B$2:$BX$76,$B34,FALSE)),"",IF(HLOOKUP($S$1&amp;" "&amp;S$2,NW!$B$2:$BX$76,$B34,FALSE)=0,"",HLOOKUP($S$1&amp;" "&amp;S$2,NW!$B$2:$BX$76,$B34,FALSE)))</f>
        <v/>
      </c>
      <c r="T34" s="111" t="str">
        <f t="shared" ref="T34" si="12">IF(ISERROR(R34),"",R34)</f>
        <v/>
      </c>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row>
    <row r="35" spans="1:59" s="112" customFormat="1" ht="36" hidden="1" customHeight="1" x14ac:dyDescent="0.35">
      <c r="A35" s="101">
        <f t="shared" si="2"/>
        <v>28</v>
      </c>
      <c r="B35" s="101">
        <f>IF(ISERROR(VLOOKUP(C35,NW!$B$3:$C$106,2,FALSE)),"",VLOOKUP(C35,NW!$B$3:$C$106,2,FALSE))</f>
        <v>52</v>
      </c>
      <c r="C35" s="102" t="s">
        <v>55</v>
      </c>
      <c r="D35" s="103" t="s">
        <v>36</v>
      </c>
      <c r="E35" s="103">
        <f>IF(ISERROR(HLOOKUP(E$2,NW!$B$2:$BX$76,$B35,FALSE)),"",HLOOKUP(E$2,NW!$B$2:$BX$76,$B35,FALSE))</f>
        <v>6</v>
      </c>
      <c r="F35" s="103">
        <f>IF(ISERROR(HLOOKUP(F$2,NW!$B$2:$BX$76,$B35,FALSE)),"",HLOOKUP(F$2,NW!$B$2:$BX$76,$B35,FALSE))</f>
        <v>0</v>
      </c>
      <c r="G35" s="103" t="str">
        <f>IF(ISERROR(HLOOKUP(G$2,NW!$B$2:$BX$76,$B35,FALSE)),"",HLOOKUP(G$2,NW!$B$2:$BX$76,$B35,FALSE))</f>
        <v>nein</v>
      </c>
      <c r="H35" s="104" t="s">
        <v>32</v>
      </c>
      <c r="I35" s="104" t="s">
        <v>32</v>
      </c>
      <c r="J35" s="104" t="s">
        <v>32</v>
      </c>
      <c r="K35" s="144" t="str">
        <f>IF(G35="nein","",SUMIF($C$7:$C$31,"Stallfläche Feststall, m2",$K$7:$K$31))</f>
        <v/>
      </c>
      <c r="L35" s="105" t="str">
        <f t="shared" si="11"/>
        <v/>
      </c>
      <c r="M35" s="106" t="str">
        <f>IF(OR(K35="",$J$4=""),"",IF(P35="Kg LG/m2",MAX(Q35:R35)*K35/$J$4,))</f>
        <v/>
      </c>
      <c r="N35" s="106"/>
      <c r="O35" s="105" t="str">
        <f>IF(K35="","X",SUM(L35:M35))</f>
        <v>X</v>
      </c>
      <c r="P35" s="107" t="str">
        <f>IF(ISERROR(HLOOKUP($P$2,NW!$B$2:$BX$76,$B35,FALSE)),"",HLOOKUP($P$2,NW!$B$2:$BX$76,$B35,FALSE))</f>
        <v>Kg LG/m2</v>
      </c>
      <c r="Q35" s="108" t="str">
        <f>IF(B35&lt;&gt;"",HLOOKUP($S$1,NW!$I$2:$BX$76,$B35,FALSE),"")</f>
        <v>X</v>
      </c>
      <c r="R35" s="111" t="str">
        <f>IF(ISERROR(SUMIF($C$7:$C$31,"Außenklimabereich (AKB), Fläche, m2",$K$7:$K$31)/SUMIF($C$7:$C$31,"Stallfläche Feststall, m2",$K$7:$K$31)),"",IF(SUMIF($C$7:$C$31,"Außenklimabereich (AKB), Fläche, m2",$K$7:$K$31)/SUMIF($C$7:$C$31,"Stallfläche Feststall, m2",$K$7:$K$31)&gt;=1/3,21,0))</f>
        <v/>
      </c>
      <c r="S35" s="110" t="str">
        <f>IF(ISERROR(HLOOKUP($S$1&amp;" "&amp;S$2,NW!$B$2:$BX$76,$B35,FALSE)),"",IF(HLOOKUP($S$1&amp;" "&amp;S$2,NW!$B$2:$BX$76,$B35,FALSE)=0,"",HLOOKUP($S$1&amp;" "&amp;S$2,NW!$B$2:$BX$76,$B35,FALSE)))</f>
        <v/>
      </c>
      <c r="T35" s="111" t="str">
        <f t="shared" ref="T35:T36" si="13">IF(ISERROR(R35),"",R35)</f>
        <v/>
      </c>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row>
    <row r="36" spans="1:59" s="112" customFormat="1" ht="36" hidden="1" customHeight="1" x14ac:dyDescent="0.35">
      <c r="A36" s="101">
        <f t="shared" si="2"/>
        <v>29</v>
      </c>
      <c r="B36" s="101">
        <f>IF(ISERROR(VLOOKUP(C36,NW!$B$3:$C$106,2,FALSE)),"",VLOOKUP(C36,NW!$B$3:$C$106,2,FALSE))</f>
        <v>53</v>
      </c>
      <c r="C36" s="102" t="s">
        <v>56</v>
      </c>
      <c r="D36" s="103" t="s">
        <v>36</v>
      </c>
      <c r="E36" s="103">
        <f>IF(ISERROR(HLOOKUP(E$2,NW!$B$2:$BX$76,$B36,FALSE)),"",HLOOKUP(E$2,NW!$B$2:$BX$76,$B36,FALSE))</f>
        <v>7</v>
      </c>
      <c r="F36" s="103">
        <f>IF(ISERROR(HLOOKUP(F$2,NW!$B$2:$BX$76,$B36,FALSE)),"",HLOOKUP(F$2,NW!$B$2:$BX$76,$B36,FALSE))</f>
        <v>0</v>
      </c>
      <c r="G36" s="103" t="str">
        <f>IF(ISERROR(HLOOKUP(G$2,NW!$B$2:$BX$76,$B36,FALSE)),"",HLOOKUP(G$2,NW!$B$2:$BX$76,$B36,FALSE))</f>
        <v>nein</v>
      </c>
      <c r="H36" s="104" t="s">
        <v>32</v>
      </c>
      <c r="I36" s="104" t="s">
        <v>32</v>
      </c>
      <c r="J36" s="104" t="s">
        <v>32</v>
      </c>
      <c r="K36" s="144" t="str">
        <f>IF(G36="nein","",SUMIF($C$7:$C$31,"Stallfläche Mobilstall, m2",$K$7:$K$31))</f>
        <v/>
      </c>
      <c r="L36" s="105" t="str">
        <f t="shared" si="11"/>
        <v/>
      </c>
      <c r="M36" s="106" t="str">
        <f>IF(K36="","",IF(P36="Kg LG/m2",MAX(Q36:R36)*K36/$J$4,))</f>
        <v/>
      </c>
      <c r="N36" s="106"/>
      <c r="O36" s="105" t="str">
        <f>IF(K36="","X",SUM(L36:M36))</f>
        <v>X</v>
      </c>
      <c r="P36" s="107" t="str">
        <f>IF(ISERROR(HLOOKUP($P$2,NW!$B$2:$BX$76,$B36,FALSE)),"",HLOOKUP($P$2,NW!$B$2:$BX$76,$B36,FALSE))</f>
        <v>Kg LG/m2</v>
      </c>
      <c r="Q36" s="108" t="str">
        <f>IF(B36&lt;&gt;"",HLOOKUP($S$1,NW!$I$2:$BX$76,$B36,FALSE),"")</f>
        <v>X</v>
      </c>
      <c r="R36" s="111" t="str">
        <f>IF(ISERROR(SUMIF($C$7:$C$31,"Außenklimabereich (AKB), Fläche, m2",$K$7:$K$31)/SUMIF($C$7:$C$31,"Stallfläche Mobilstall, m2",$K$7:$K$31)),"",IF(SUMIF($C$7:$C$31,"Außenklimabereich (AKB), Fläche, m2",$K$7:$K$31)/SUMIF($C$7:$C$31,"Stallfläche Mobilstall, m2",$K$7:$K$31)&gt;=1/3,21,0))</f>
        <v/>
      </c>
      <c r="S36" s="110" t="str">
        <f>IF(ISERROR(HLOOKUP($S$1&amp;" "&amp;S$2,NW!$B$2:$BX$76,$B36,FALSE)),"",IF(HLOOKUP($S$1&amp;" "&amp;S$2,NW!$B$2:$BX$76,$B36,FALSE)=0,"",HLOOKUP($S$1&amp;" "&amp;S$2,NW!$B$2:$BX$76,$B36,FALSE)))</f>
        <v/>
      </c>
      <c r="T36" s="111" t="str">
        <f t="shared" si="13"/>
        <v/>
      </c>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row>
    <row r="37" spans="1:59" s="112" customFormat="1" ht="36" customHeight="1" x14ac:dyDescent="0.35">
      <c r="A37" s="101">
        <f t="shared" si="2"/>
        <v>30</v>
      </c>
      <c r="B37" s="101">
        <f>IF(ISERROR(VLOOKUP(C37,NW!$B$3:$C$106,2,FALSE)),"",VLOOKUP(C37,NW!$B$3:$C$106,2,FALSE))</f>
        <v>33</v>
      </c>
      <c r="C37" s="113" t="s">
        <v>57</v>
      </c>
      <c r="D37" s="103" t="str">
        <f>IF(ISERROR(HLOOKUP(D$2,NW!$B$2:$BX$76,$B37,FALSE)),"",HLOOKUP(D$2,NW!$B$2:$BX$76,$B37,FALSE))</f>
        <v>ja</v>
      </c>
      <c r="E37" s="103">
        <f>IF(ISERROR(HLOOKUP(E$2,NW!$B$2:$BX$76,$B37,FALSE)),"",HLOOKUP(E$2,NW!$B$2:$BX$76,$B37,FALSE))</f>
        <v>8</v>
      </c>
      <c r="F37" s="103">
        <f>IF(ISERROR(HLOOKUP(F$2,NW!$B$2:$BX$76,$B37,FALSE)),"",HLOOKUP(F$2,NW!$B$2:$BX$76,$B37,FALSE))</f>
        <v>0</v>
      </c>
      <c r="G37" s="103" t="str">
        <f>IF(ISERROR(HLOOKUP(G$2,NW!$B$2:$BX$76,$B37,FALSE)),"",HLOOKUP(G$2,NW!$B$2:$BX$76,$B37,FALSE))</f>
        <v>ja</v>
      </c>
      <c r="H37" s="104" t="s">
        <v>32</v>
      </c>
      <c r="I37" s="104" t="s">
        <v>32</v>
      </c>
      <c r="J37" s="104" t="s">
        <v>32</v>
      </c>
      <c r="K37" s="144">
        <f>IF(G37="nein","",IF(E37&gt;0,VLOOKUP(E37,$B$8:$K$31,10,FALSE)))</f>
        <v>0</v>
      </c>
      <c r="L37" s="105" t="str">
        <f t="shared" si="11"/>
        <v/>
      </c>
      <c r="M37" s="106">
        <f>IF(K37="","",IF(P37="Tiere/m2",Q37*K37,IF(OR(K37=0,B37="",Q37=0,L37&lt;&gt;"X",G37="nein"),"",IF(P37="cm/KG LG",K37*10000/($J$3*$J$4)/Q37,IF(P37="cm/100 KG LG",K37*10000/($J$3*$J$4)/Q37,IF(P37="Kg LG/m2",Q37*K37/$J$4,IF(AND(P37="Anteil",K37&gt;=K70,O39),,IF(AND(P37="Anteil",K37&lt;=K70),VLOOKUP(E37,$B$7:$Q$59,13,FALSE)-VLOOKUP(E37,$B$7:$Q$59,13,FALSE)*(K70-K37),IF(P37="m2/Kg LG",K37*100/Q37/($J$3*$J$4),Q37*K37)))))))))</f>
        <v>0</v>
      </c>
      <c r="N37" s="106"/>
      <c r="O37" s="105" t="str">
        <f>IF(K37="","X",IF(SUM(L37:M37)=0,"",SUM(L37:M37)))</f>
        <v/>
      </c>
      <c r="P37" s="107" t="str">
        <f>IF(ISERROR(HLOOKUP($P$2,NW!$B$2:$BX$76,$B37,FALSE)),"",HLOOKUP($P$2,NW!$B$2:$BX$76,$B37,FALSE))</f>
        <v>Tiere/m2</v>
      </c>
      <c r="Q37" s="108">
        <f>IF(B37&lt;&gt;"",HLOOKUP($S$1,NW!$I$2:$BX$76,$B37,FALSE),"")</f>
        <v>18</v>
      </c>
      <c r="R37" s="111" t="str">
        <f>IF(OR(K37=0,F37&lt;&gt;"ja"),"",IF(AND(F37="ja",E37&gt;1),K37/VLOOKUP(E37,$B$7:$K$46,10,FALSE),IF(AND(P37="m2/100 Tiere",F37="ja"),K37/$O$61*100,IF(AND(P37="cm/Tier",F37="ja"),K37/$O$61*100,IF(P37="cm/100 Tiere",K37/$O$61*10000,IF(AND(P37="Tiere/Stück",F37="ja"),J37*Q37,$O$61/K37))))))</f>
        <v/>
      </c>
      <c r="S37" s="110" t="str">
        <f>IF(ISERROR(HLOOKUP($S$1&amp;" "&amp;S$2,NW!$B$2:$BX$76,$B37,FALSE)),"",IF(HLOOKUP($S$1&amp;" "&amp;S$2,NW!$B$2:$BX$76,$B37,FALSE)=0,"",HLOOKUP($S$1&amp;" "&amp;S$2,NW!$B$2:$BX$76,$B37,FALSE)))</f>
        <v>18 Tiere pro m2</v>
      </c>
      <c r="T37" s="111" t="str">
        <f t="shared" ref="T37:T42" si="14">IF(ISERROR(R37),"",R37)</f>
        <v/>
      </c>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row>
    <row r="38" spans="1:59" s="112" customFormat="1" ht="30.75" customHeight="1" x14ac:dyDescent="0.35">
      <c r="A38" s="101">
        <f t="shared" si="2"/>
        <v>31</v>
      </c>
      <c r="B38" s="101">
        <f>IF(ISERROR(VLOOKUP(C38,NW!$B$3:$C$106,2,FALSE)),"",VLOOKUP(C38,NW!$B$3:$C$106,2,FALSE))</f>
        <v>39</v>
      </c>
      <c r="C38" s="102" t="s">
        <v>58</v>
      </c>
      <c r="D38" s="103" t="str">
        <f>IF(ISERROR(HLOOKUP(D$2,NW!$B$2:$BX$76,$B38,FALSE)),"",HLOOKUP(D$2,NW!$B$2:$BX$76,$B38,FALSE))</f>
        <v>ja</v>
      </c>
      <c r="E38" s="103">
        <f>IF(ISERROR(HLOOKUP(E$2,NW!$B$2:$BX$76,$B38,FALSE)),"",HLOOKUP(E$2,NW!$B$2:$BX$76,$B38,FALSE))</f>
        <v>9</v>
      </c>
      <c r="F38" s="103">
        <f>IF(ISERROR(HLOOKUP(F$2,NW!$B$2:$BX$76,$B38,FALSE)),"",HLOOKUP(F$2,NW!$B$2:$BX$76,$B38,FALSE))</f>
        <v>0</v>
      </c>
      <c r="G38" s="103" t="str">
        <f>IF(ISERROR(HLOOKUP(G$2,NW!$B$2:$BX$76,$B38,FALSE)),"",HLOOKUP(G$2,NW!$B$2:$BX$76,$B38,FALSE))</f>
        <v>ja</v>
      </c>
      <c r="H38" s="104" t="s">
        <v>32</v>
      </c>
      <c r="I38" s="104" t="s">
        <v>32</v>
      </c>
      <c r="J38" s="104" t="s">
        <v>32</v>
      </c>
      <c r="K38" s="144">
        <f>IF(G38="nein","",IF(E38&gt;0,VLOOKUP(E38,$B$8:$K$31,10,FALSE)))</f>
        <v>0</v>
      </c>
      <c r="L38" s="105" t="str">
        <f t="shared" si="11"/>
        <v/>
      </c>
      <c r="M38" s="106" t="str">
        <f>IF(K38="","",IF(P38="Tiere/m2",Q38*K38,IF(OR(K38=0,B38="",Q38=0,L38&lt;&gt;"X",G38="nein"),"",IF(P38="cm/KG LG",K38*10000/($J$3*$J$4)/Q38,IF(P38="cm/100 KG LG",K38*10000/($J$3*$J$4)/Q38,IF(P38="Kg LG/m2",Q38*K38/$J$4,IF(AND(P38="Anteil",K38&gt;=K71,O43),,IF(AND(P38="Anteil",K38&lt;=K71),VLOOKUP(E38,$B$7:$Q$59,13,FALSE)-VLOOKUP(E38,$B$7:$Q$59,13,FALSE)*(K71-K38),IF(P38="m2/Kg LG",K38*100/Q38/($J$3*$J$4),Q38*K38)))))))))</f>
        <v/>
      </c>
      <c r="N38" s="106"/>
      <c r="O38" s="105" t="str">
        <f>IF(K38="","X",IF(SUM(L38:M38)=0,"",SUM(L38:M38)))</f>
        <v/>
      </c>
      <c r="P38" s="107" t="str">
        <f>IF(ISERROR(HLOOKUP($P$2,NW!$B$2:$BX$76,$B38,FALSE)),"",HLOOKUP($P$2,NW!$B$2:$BX$76,$B38,FALSE))</f>
        <v>cm/Tier</v>
      </c>
      <c r="Q38" s="108">
        <f>IF(B38&lt;&gt;"",HLOOKUP($S$1,NW!$I$2:$BX$76,$B38,FALSE),"")</f>
        <v>18</v>
      </c>
      <c r="R38" s="111" t="str">
        <f>IF(OR(K38=0,F38&lt;&gt;"ja"),"",IF(AND(F38="ja",E38&gt;1),K38/VLOOKUP(E38,$B$7:$K$46,10,FALSE),IF(AND(P38="m2/100 Tiere",F38="ja"),K38/$O$61*100,IF(AND(P38="cm/Tier",F38="ja"),K38/$O$61*100,IF(P38="cm/100 Tiere",K38/$O$61*10000,IF(AND(P38="Tiere/Stück",F38="ja"),J38*Q38,$O$61/K38))))))</f>
        <v/>
      </c>
      <c r="S38" s="110" t="str">
        <f>IF(ISERROR(HLOOKUP($S$1&amp;" "&amp;S$2,NW!$B$2:$BX$76,$B38,FALSE)),"",IF(HLOOKUP($S$1&amp;" "&amp;S$2,NW!$B$2:$BX$76,$B38,FALSE)=0,"",HLOOKUP($S$1&amp;" "&amp;S$2,NW!$B$2:$BX$76,$B38,FALSE)))</f>
        <v>18 cm pro Tier</v>
      </c>
      <c r="T38" s="111" t="str">
        <f t="shared" si="14"/>
        <v/>
      </c>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row>
    <row r="39" spans="1:59" s="112" customFormat="1" ht="35.25" hidden="1" customHeight="1" x14ac:dyDescent="0.35">
      <c r="A39" s="101">
        <f t="shared" si="2"/>
        <v>32</v>
      </c>
      <c r="B39" s="101">
        <f>IF(ISERROR(VLOOKUP(C39,NW!$B$3:$C$106,2,FALSE)),"",VLOOKUP(C39,NW!$B$3:$C$106,2,FALSE))</f>
        <v>40</v>
      </c>
      <c r="C39" s="113" t="s">
        <v>59</v>
      </c>
      <c r="D39" s="103" t="str">
        <f>IF(ISERROR(HLOOKUP(D$2,NW!$B$2:$BX$76,$B39,FALSE)),"",HLOOKUP(D$2,NW!$B$2:$BX$76,$B39,FALSE))</f>
        <v>ja</v>
      </c>
      <c r="E39" s="103">
        <f>IF(ISERROR(HLOOKUP(E$2,NW!$B$2:$BX$76,$B39,FALSE)),"",HLOOKUP(E$2,NW!$B$2:$BX$76,$B39,FALSE))</f>
        <v>9</v>
      </c>
      <c r="F39" s="103">
        <f>IF(ISERROR(HLOOKUP(F$2,NW!$B$2:$BX$76,$B39,FALSE)),"",HLOOKUP(F$2,NW!$B$2:$BX$76,$B39,FALSE))</f>
        <v>0</v>
      </c>
      <c r="G39" s="103" t="str">
        <f>IF(ISERROR(HLOOKUP(G$2,NW!$B$2:$BX$76,$B39,FALSE)),"",HLOOKUP(G$2,NW!$B$2:$BX$76,$B39,FALSE))</f>
        <v>nein</v>
      </c>
      <c r="H39" s="104" t="s">
        <v>32</v>
      </c>
      <c r="I39" s="104" t="s">
        <v>32</v>
      </c>
      <c r="J39" s="104" t="s">
        <v>32</v>
      </c>
      <c r="K39" s="144" t="str">
        <f>IF(G39="nein","",IF(E39&gt;0,VLOOKUP(E39,$B$8:$K$31,10,FALSE)))</f>
        <v/>
      </c>
      <c r="L39" s="105" t="str">
        <f t="shared" si="11"/>
        <v/>
      </c>
      <c r="M39" s="106" t="str">
        <f>IF(OR(K39=0,B39="",Q39=0,L39&lt;&gt;"X",G39="nein"),"",IF(P39="cm/KG LG",K39*10000/($J$3*$J$4)/Q39,IF(P39="cm/100 KG LG",K39*10000/($J$3*$J$4)/Q39,IF(P39="Kg LG/m2",Q39*K39/$J$4,IF(AND(P39="Anteil",K39&gt;=K72,O44),,IF(AND(P39="Anteil",K39&lt;=K72),VLOOKUP(E39,$B$7:$Q$59,13,FALSE)-VLOOKUP(E39,$B$7:$Q$59,13,FALSE)*(K72-K39),IF(P39="m2/Kg LG",K39*100/Q39/($J$3*$J$4),Q39*K39)))))))</f>
        <v/>
      </c>
      <c r="N39" s="106"/>
      <c r="O39" s="105" t="s">
        <v>32</v>
      </c>
      <c r="P39" s="107" t="str">
        <f>IF(ISERROR(HLOOKUP($P$2,NW!$B$2:$BX$76,$B39,FALSE)),"",HLOOKUP($P$2,NW!$B$2:$BX$76,$B39,FALSE))</f>
        <v>cm/Tier</v>
      </c>
      <c r="Q39" s="108">
        <f>IF(B39&lt;&gt;"",IF(R39&lt;&gt;"",R39,HLOOKUP($S$1,NW!$I$2:$BX$76,$B39,FALSE)))</f>
        <v>10</v>
      </c>
      <c r="R39" s="111">
        <f>IF(J5&lt;=10,10,14)</f>
        <v>10</v>
      </c>
      <c r="S39" s="110" t="str">
        <f>IF(ISERROR(HLOOKUP($S$1&amp;" "&amp;S$2,NW!$B$2:$BX$76,$B39,FALSE)),"",IF(HLOOKUP($S$1&amp;" "&amp;S$2,NW!$B$2:$BX$76,$B39,FALSE)=0,"",HLOOKUP($S$1&amp;" "&amp;S$2,NW!$B$2:$BX$76,$B39,FALSE)))</f>
        <v/>
      </c>
      <c r="T39" s="111">
        <f t="shared" si="14"/>
        <v>10</v>
      </c>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row>
    <row r="40" spans="1:59" s="112" customFormat="1" ht="29.15" hidden="1" customHeight="1" x14ac:dyDescent="0.35">
      <c r="A40" s="101">
        <f t="shared" si="2"/>
        <v>33</v>
      </c>
      <c r="B40" s="101">
        <f>IF(ISERROR(VLOOKUP(C40,NW!$B$3:$C$106,2,FALSE)),"",VLOOKUP(C40,NW!$B$3:$C$106,2,FALSE))</f>
        <v>41</v>
      </c>
      <c r="C40" s="113" t="s">
        <v>60</v>
      </c>
      <c r="D40" s="103" t="str">
        <f>IF(ISERROR(HLOOKUP(D$2,NW!$B$2:$BX$76,$B40,FALSE)),"",HLOOKUP(D$2,NW!$B$2:$BX$76,$B40,FALSE))</f>
        <v>ja</v>
      </c>
      <c r="E40" s="103">
        <f>IF(ISERROR(HLOOKUP(E$2,NW!$B$2:$BX$76,$B40,FALSE)),"",HLOOKUP(E$2,NW!$B$2:$BX$76,$B40,FALSE))</f>
        <v>9</v>
      </c>
      <c r="F40" s="103">
        <f>IF(ISERROR(HLOOKUP(F$2,NW!$B$2:$BX$76,$B40,FALSE)),"",HLOOKUP(F$2,NW!$B$2:$BX$76,$B40,FALSE))</f>
        <v>0</v>
      </c>
      <c r="G40" s="103" t="str">
        <f>IF(ISERROR(HLOOKUP(G$2,NW!$B$2:$BX$76,$B40,FALSE)),"",HLOOKUP(G$2,NW!$B$2:$BX$76,$B40,FALSE))</f>
        <v>nein</v>
      </c>
      <c r="H40" s="104" t="s">
        <v>32</v>
      </c>
      <c r="I40" s="104" t="s">
        <v>32</v>
      </c>
      <c r="J40" s="104" t="s">
        <v>32</v>
      </c>
      <c r="K40" s="144" t="str">
        <f>IF(G40="nein","",IF(E40&gt;0,VLOOKUP(E40,$B$8:$K$31,10,FALSE)))</f>
        <v/>
      </c>
      <c r="L40" s="105" t="str">
        <f t="shared" si="11"/>
        <v/>
      </c>
      <c r="M40" s="106" t="str">
        <f>IF(OR(K40=0,B40="",Q40=0,L40&lt;&gt;"X",G40="nein"),"",IF(P40="cm/KG LG",K40*10000/($J$3*$J$4)/Q40,IF(P40="cm/100 KG LG",K40*10000/($J$3*$J$4)/Q40,IF(P40="Kg LG/m2",Q40*K40/$J$4,IF(AND(P40="Anteil",K40&gt;=K73,O45),,IF(AND(P40="Anteil",K40&lt;=K73),VLOOKUP(E40,$B$7:$Q$59,13,FALSE)-VLOOKUP(E40,$B$7:$Q$59,13,FALSE)*(K73-K40),IF(P40="m2/Kg LG",K40*100/Q40/($J$3*$J$4),Q40*K40)))))))</f>
        <v/>
      </c>
      <c r="N40" s="106"/>
      <c r="O40" s="105" t="s">
        <v>32</v>
      </c>
      <c r="P40" s="107" t="str">
        <f>IF(ISERROR(HLOOKUP($P$2,NW!$B$2:$BX$76,$B40,FALSE)),"",HLOOKUP($P$2,NW!$B$2:$BX$76,$B40,FALSE))</f>
        <v>cm/Tier</v>
      </c>
      <c r="Q40" s="108" t="str">
        <f>IF(B40&lt;&gt;"",IF(R40&lt;&gt;"",R40,HLOOKUP($S$1,NW!$I$2:$BX$76,$B40,FALSE)))</f>
        <v>X</v>
      </c>
      <c r="R40" s="111" t="str">
        <f>IF(AND(OR(LEFT(S1,FIND(" ",S1))&lt;&gt;"Legehennen",LEFT(S1,FIND(" ",S1))&lt;&gt;"Junghennen"),LEFT(S1,FIND(" ",S1))&lt;&gt;"Bruderhähne",J6&lt;=10),"",IF(J6&lt;=10,10,14))</f>
        <v/>
      </c>
      <c r="S40" s="110" t="str">
        <f>IF(ISERROR(HLOOKUP($S$1&amp;" "&amp;S$2,NW!$B$2:$BX$76,$B40,FALSE)),"",IF(HLOOKUP($S$1&amp;" "&amp;S$2,NW!$B$2:$BX$76,$B40,FALSE)=0,"",HLOOKUP($S$1&amp;" "&amp;S$2,NW!$B$2:$BX$76,$B40,FALSE)))</f>
        <v/>
      </c>
      <c r="T40" s="111" t="str">
        <f t="shared" si="14"/>
        <v/>
      </c>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row>
    <row r="41" spans="1:59" s="112" customFormat="1" ht="33" hidden="1" customHeight="1" x14ac:dyDescent="0.35">
      <c r="A41" s="101">
        <f t="shared" si="2"/>
        <v>34</v>
      </c>
      <c r="B41" s="101">
        <f>IF(ISERROR(VLOOKUP(C41,NW!$B$3:$C$106,2,FALSE)),"",VLOOKUP(C41,NW!$B$3:$C$106,2,FALSE))</f>
        <v>42</v>
      </c>
      <c r="C41" s="113" t="s">
        <v>61</v>
      </c>
      <c r="D41" s="103" t="str">
        <f>IF(ISERROR(HLOOKUP(D$2,NW!$B$2:$BX$76,$B41,FALSE)),"",HLOOKUP(D$2,NW!$B$2:$BX$76,$B41,FALSE))</f>
        <v>ja</v>
      </c>
      <c r="E41" s="103">
        <f>IF(ISERROR(HLOOKUP(E$2,NW!$B$2:$BX$76,$B41,FALSE)),"",HLOOKUP(E$2,NW!$B$2:$BX$76,$B41,FALSE))</f>
        <v>10</v>
      </c>
      <c r="F41" s="103">
        <f>IF(ISERROR(HLOOKUP(F$2,NW!$B$2:$BX$76,$B41,FALSE)),"",HLOOKUP(F$2,NW!$B$2:$BX$76,$B41,FALSE))</f>
        <v>0</v>
      </c>
      <c r="G41" s="103" t="str">
        <f>IF(ISERROR(HLOOKUP(G$2,NW!$B$2:$BX$76,$B41,FALSE)),"",HLOOKUP(G$2,NW!$B$2:$BX$76,$B41,FALSE))</f>
        <v>nein</v>
      </c>
      <c r="H41" s="104" t="s">
        <v>32</v>
      </c>
      <c r="I41" s="104" t="s">
        <v>32</v>
      </c>
      <c r="J41" s="104" t="s">
        <v>32</v>
      </c>
      <c r="K41" s="144" t="str">
        <f>IF(G41="nein","",IF(E41&gt;0,VLOOKUP(E41,$B$8:$K$31,10,FALSE)))</f>
        <v/>
      </c>
      <c r="L41" s="105" t="str">
        <f t="shared" si="11"/>
        <v/>
      </c>
      <c r="M41" s="106" t="str">
        <f>IF(OR(K41=0,B41="",Q41=0,L41&lt;&gt;"X",G41="nein"),"",IF(P41="cm/KG LG",K41*10000/($J$3*$J$4)/Q41,IF(P41="cm/100 KG LG",K41*10000/($J$3*$J$4)/Q41,IF(P41="Kg LG/m2",Q41*K41/$J$4,IF(AND(P41="Anteil",K41&gt;=K74,O46),,IF(AND(P41="Anteil",K41&lt;=K74),VLOOKUP(E41,$B$7:$Q$59,13,FALSE)-VLOOKUP(E41,$B$7:$Q$59,13,FALSE)*(K74-K41),IF(P41="m2/Kg LG",K41*100/Q41/($J$3*$J$4),Q41*K41)))))))</f>
        <v/>
      </c>
      <c r="N41" s="106"/>
      <c r="O41" s="105" t="s">
        <v>32</v>
      </c>
      <c r="P41" s="107" t="str">
        <f>IF(ISERROR(HLOOKUP($P$2,NW!$B$2:$BX$76,$B41,FALSE)),"",HLOOKUP($P$2,NW!$B$2:$BX$76,$B41,FALSE))</f>
        <v>cm2/Tier</v>
      </c>
      <c r="Q41" s="108" t="str">
        <f>IF(B41&lt;&gt;"",HLOOKUP($S$1,NW!$I$2:$BX$76,$B41,FALSE),"")</f>
        <v>X</v>
      </c>
      <c r="R41" s="111"/>
      <c r="S41" s="110" t="str">
        <f>IF(ISERROR(HLOOKUP($S$1&amp;" "&amp;S$2,NW!$B$2:$BX$76,$B41,FALSE)),"",IF(HLOOKUP($S$1&amp;" "&amp;S$2,NW!$B$2:$BX$76,$B41,FALSE)=0,"",HLOOKUP($S$1&amp;" "&amp;S$2,NW!$B$2:$BX$76,$B41,FALSE)))</f>
        <v/>
      </c>
      <c r="T41" s="111">
        <f t="shared" si="14"/>
        <v>0</v>
      </c>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row>
    <row r="42" spans="1:59" s="112" customFormat="1" ht="29.15" hidden="1" customHeight="1" x14ac:dyDescent="0.35">
      <c r="A42" s="101">
        <f t="shared" si="2"/>
        <v>35</v>
      </c>
      <c r="B42" s="101">
        <f>IF(ISERROR(VLOOKUP(C42,NW!$B$3:$C$106,2,FALSE)),"",VLOOKUP(C42,NW!$B$3:$C$106,2,FALSE))</f>
        <v>43</v>
      </c>
      <c r="C42" s="113" t="s">
        <v>62</v>
      </c>
      <c r="D42" s="103" t="str">
        <f>IF(ISERROR(HLOOKUP(D$2,NW!$B$2:$BX$76,$B42,FALSE)),"",HLOOKUP(D$2,NW!$B$2:$BX$76,$B42,FALSE))</f>
        <v>ja</v>
      </c>
      <c r="E42" s="103" t="str">
        <f>IF(ISERROR(HLOOKUP(E$2,NW!$B$2:$BX$76,$B42,FALSE)),"",HLOOKUP(E$2,NW!$B$2:$BX$76,$B42,FALSE))</f>
        <v>39,40,41,42</v>
      </c>
      <c r="F42" s="103">
        <f>IF(ISERROR(HLOOKUP(F$2,NW!$B$2:$BX$76,$B42,FALSE)),"",HLOOKUP(F$2,NW!$B$2:$BX$76,$B42,FALSE))</f>
        <v>0</v>
      </c>
      <c r="G42" s="103" t="str">
        <f>IF(ISERROR(HLOOKUP(G$2,NW!$B$2:$BX$76,$B42,FALSE)),"",HLOOKUP(G$2,NW!$B$2:$BX$76,$B42,FALSE))</f>
        <v>nein</v>
      </c>
      <c r="H42" s="104" t="s">
        <v>32</v>
      </c>
      <c r="I42" s="104" t="s">
        <v>32</v>
      </c>
      <c r="J42" s="104" t="s">
        <v>32</v>
      </c>
      <c r="K42" s="144" t="s">
        <v>32</v>
      </c>
      <c r="L42" s="105"/>
      <c r="M42" s="106"/>
      <c r="N42" s="106"/>
      <c r="O42" s="105">
        <f>SUM(L38:N41)</f>
        <v>0</v>
      </c>
      <c r="P42" s="107" t="str">
        <f>IF(ISERROR(HLOOKUP($P$2,NW!$B$2:$BX$76,$B42,FALSE)),"",HLOOKUP($P$2,NW!$B$2:$BX$76,$B42,FALSE))</f>
        <v>X</v>
      </c>
      <c r="Q42" s="108" t="str">
        <f>IF(B42&lt;&gt;"",HLOOKUP($S$1,NW!$I$2:$BX$76,$B42,FALSE),"")</f>
        <v>X</v>
      </c>
      <c r="R42" s="111"/>
      <c r="S42" s="110" t="str">
        <f>IF(ISERROR(HLOOKUP($S$1&amp;" "&amp;S$2,NW!$B$2:$BX$76,$B42,FALSE)),"",IF(HLOOKUP($S$1&amp;" "&amp;S$2,NW!$B$2:$BX$76,$B42,FALSE)=0,"",HLOOKUP($S$1&amp;" "&amp;S$2,NW!$B$2:$BX$76,$B42,FALSE)))</f>
        <v/>
      </c>
      <c r="T42" s="111">
        <f t="shared" si="14"/>
        <v>0</v>
      </c>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row>
    <row r="43" spans="1:59" s="112" customFormat="1" ht="33.75" hidden="1" customHeight="1" x14ac:dyDescent="0.35">
      <c r="A43" s="101">
        <f t="shared" si="2"/>
        <v>36</v>
      </c>
      <c r="B43" s="101">
        <f>IF(ISERROR(VLOOKUP(C43,NW!$B$3:$C$106,2,FALSE)),"",VLOOKUP(C43,NW!$B$3:$C$106,2,FALSE))</f>
        <v>44</v>
      </c>
      <c r="C43" s="102" t="s">
        <v>63</v>
      </c>
      <c r="D43" s="103" t="str">
        <f>IF(ISERROR(HLOOKUP(D$2,NW!$B$2:$BX$76,$B43,FALSE)),"",HLOOKUP(D$2,NW!$B$2:$BX$76,$B43,FALSE))</f>
        <v>ja</v>
      </c>
      <c r="E43" s="103">
        <f>IF(ISERROR(HLOOKUP(E$2,NW!$B$2:$BX$76,$B43,FALSE)),"",HLOOKUP(E$2,NW!$B$2:$BX$76,$B43,FALSE))</f>
        <v>11</v>
      </c>
      <c r="F43" s="103">
        <f>IF(ISERROR(HLOOKUP(F$2,NW!$B$2:$BX$76,$B43,FALSE)),"",HLOOKUP(F$2,NW!$B$2:$BX$76,$B43,FALSE))</f>
        <v>0</v>
      </c>
      <c r="G43" s="103" t="str">
        <f>IF(ISERROR(HLOOKUP(G$2,NW!$B$2:$BX$76,$B43,FALSE)),"",HLOOKUP(G$2,NW!$B$2:$BX$76,$B43,FALSE))</f>
        <v>nein</v>
      </c>
      <c r="H43" s="104" t="s">
        <v>32</v>
      </c>
      <c r="I43" s="104" t="s">
        <v>32</v>
      </c>
      <c r="J43" s="104" t="s">
        <v>32</v>
      </c>
      <c r="K43" s="145" t="str">
        <f>IF(G43="nein","",IF(SUMIF($C$8:$C$31,"Nestgröße (ein Nest), LxB, cm x cm",$K$8:$K$31)&gt;0,"passt","nicht ausreichend"))</f>
        <v/>
      </c>
      <c r="L43" s="105" t="str">
        <f>IF(OR(Q43="X",K43=0,B43="",Q43=0,G43="nein"),"",IF(P43="lm/100 Tiere",K43/Q43*100,IF(P43="%",K43/VLOOKUP(E43,$B$7:$K$59,10,FALSE),IF(P43="m/100 Tiere",K43/Q43*100,IF(P43="m2/100 Tiere",K43/Q43*100,IF(P43="cm/Tier",K43/Q43*100,IF(P43="Tiere/Stück",J43*Q43,"X")))))))</f>
        <v/>
      </c>
      <c r="M43" s="106"/>
      <c r="N43" s="106"/>
      <c r="O43" s="105" t="str">
        <f>IF(K43="","X",IF(K43="passt","",0))</f>
        <v>X</v>
      </c>
      <c r="P43" s="107" t="str">
        <f>IF(ISERROR(HLOOKUP($P$2,NW!$B$2:$BX$76,$B43,FALSE)),"",HLOOKUP($P$2,NW!$B$2:$BX$76,$B43,FALSE))</f>
        <v>L x B</v>
      </c>
      <c r="Q43" s="108"/>
      <c r="R43" s="111"/>
      <c r="S43" s="110" t="str">
        <f>IF(ISERROR(HLOOKUP($S$1&amp;" "&amp;S$2,NW!$B$2:$BX$76,$B43,FALSE)),"",IF(HLOOKUP($S$1&amp;" "&amp;S$2,NW!$B$2:$BX$76,$B43,FALSE)=0,"",HLOOKUP($S$1&amp;" "&amp;S$2,NW!$B$2:$BX$76,$B43,FALSE)))</f>
        <v>mind. 35 x 25 cm</v>
      </c>
      <c r="T43" s="111"/>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row>
    <row r="44" spans="1:59" s="112" customFormat="1" ht="36.65" hidden="1" customHeight="1" x14ac:dyDescent="0.35">
      <c r="A44" s="101">
        <f t="shared" si="2"/>
        <v>37</v>
      </c>
      <c r="B44" s="101">
        <f>IF(ISERROR(VLOOKUP(C44,NW!$B$3:$C$106,2,FALSE)),"",VLOOKUP(C44,NW!$B$3:$C$106,2,FALSE))</f>
        <v>45</v>
      </c>
      <c r="C44" s="102" t="s">
        <v>64</v>
      </c>
      <c r="D44" s="103" t="str">
        <f>IF(ISERROR(HLOOKUP(D$2,NW!$B$2:$BX$76,$B44,FALSE)),"",HLOOKUP(D$2,NW!$B$2:$BX$76,$B44,FALSE))</f>
        <v>ja</v>
      </c>
      <c r="E44" s="103">
        <f>IF(ISERROR(HLOOKUP(E$2,NW!$B$2:$BX$76,$B44,FALSE)),"",HLOOKUP(E$2,NW!$B$2:$BX$76,$B44,FALSE))</f>
        <v>12</v>
      </c>
      <c r="F44" s="103">
        <f>IF(ISERROR(HLOOKUP(F$2,NW!$B$2:$BX$76,$B44,FALSE)),"",HLOOKUP(F$2,NW!$B$2:$BX$76,$B44,FALSE))</f>
        <v>0</v>
      </c>
      <c r="G44" s="103" t="str">
        <f>IF(ISERROR(HLOOKUP(G$2,NW!$B$2:$BX$76,$B44,FALSE)),"",HLOOKUP(G$2,NW!$B$2:$BX$76,$B44,FALSE))</f>
        <v>nein</v>
      </c>
      <c r="H44" s="104" t="s">
        <v>32</v>
      </c>
      <c r="I44" s="104" t="s">
        <v>32</v>
      </c>
      <c r="J44" s="104" t="s">
        <v>32</v>
      </c>
      <c r="K44" s="144" t="str">
        <f>IF(G44="nein","",IF(E44&gt;0,VLOOKUP(E44,$B$8:$K$31,9,FALSE)))</f>
        <v/>
      </c>
      <c r="L44" s="105" t="str">
        <f>IF(OR(Q44="X",K44=0,B44="",Q44=0,G44="nein"),"",IF(P44="lm/100 Tiere",K44/Q44*100,IF(P44="%",K44/VLOOKUP(E44,$B$7:$K$59,10,FALSE),IF(P44="m/100 Tiere",K44/Q44*100,IF(P44="m2/100 Tiere",K44/Q44*100,IF(P44="cm/Tier",K44/Q44*100,IF(P44="Tiere/Stück",J44*Q44,"X")))))))</f>
        <v/>
      </c>
      <c r="M44" s="106"/>
      <c r="N44" s="106"/>
      <c r="O44" s="105" t="str">
        <f>IF(K44="","X",IF(SUMIF($C$8:$C$31,"Nestgröße (ein Nest), LxB, cm x cm",$K$8:$K$31)&gt;0,K44*Q44,0))</f>
        <v>X</v>
      </c>
      <c r="P44" s="107" t="str">
        <f>IF(ISERROR(HLOOKUP($P$2,NW!$B$2:$BX$76,$B44,FALSE)),"",HLOOKUP($P$2,NW!$B$2:$BX$76,$B44,FALSE))</f>
        <v>Tiere pro Nest</v>
      </c>
      <c r="Q44" s="108">
        <f>IF(B44&lt;&gt;"",IF(R44&lt;&gt;"",R44,HLOOKUP($S$1,NW!$I$2:$BX$76,$B44,FALSE)))</f>
        <v>5</v>
      </c>
      <c r="R44" s="111"/>
      <c r="S44" s="110" t="str">
        <f>IF(ISERROR(HLOOKUP($S$1&amp;" "&amp;S$2,NW!$B$2:$BX$76,$B44,FALSE)),"",IF(HLOOKUP($S$1&amp;" "&amp;S$2,NW!$B$2:$BX$76,$B44,FALSE)=0,"",HLOOKUP($S$1&amp;" "&amp;S$2,NW!$B$2:$BX$76,$B44,FALSE)))</f>
        <v>5 Tiere je Nest (mind. 35 x 25 cm)</v>
      </c>
      <c r="T44" s="111"/>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row>
    <row r="45" spans="1:59" s="112" customFormat="1" ht="38.5" customHeight="1" x14ac:dyDescent="0.35">
      <c r="A45" s="101">
        <f t="shared" si="2"/>
        <v>38</v>
      </c>
      <c r="B45" s="101">
        <f>IF(ISERROR(VLOOKUP(C45,NW!$B$3:$C$106,2,FALSE)),"",VLOOKUP(C45,NW!$B$3:$C$106,2,FALSE))</f>
        <v>46</v>
      </c>
      <c r="C45" s="102" t="s">
        <v>65</v>
      </c>
      <c r="D45" s="103" t="str">
        <f>IF(ISERROR(HLOOKUP(D$2,NW!$B$2:$BX$76,$B45,FALSE)),"",HLOOKUP(D$2,NW!$B$2:$BX$76,$B45,FALSE))</f>
        <v>ja</v>
      </c>
      <c r="E45" s="103">
        <f>IF(ISERROR(HLOOKUP(E$2,NW!$B$2:$BX$76,$B45,FALSE)),"",HLOOKUP(E$2,NW!$B$2:$BX$76,$B45,FALSE))</f>
        <v>11</v>
      </c>
      <c r="F45" s="103">
        <f>IF(ISERROR(HLOOKUP(F$2,NW!$B$2:$BX$76,$B45,FALSE)),"",HLOOKUP(F$2,NW!$B$2:$BX$76,$B45,FALSE))</f>
        <v>0</v>
      </c>
      <c r="G45" s="103" t="str">
        <f>IF(ISERROR(HLOOKUP(G$2,NW!$B$2:$BX$76,$B45,FALSE)),"",HLOOKUP(G$2,NW!$B$2:$BX$76,$B45,FALSE))</f>
        <v>ja</v>
      </c>
      <c r="H45" s="104" t="s">
        <v>32</v>
      </c>
      <c r="I45" s="104" t="s">
        <v>32</v>
      </c>
      <c r="J45" s="104" t="s">
        <v>32</v>
      </c>
      <c r="K45" s="144">
        <f>IF(G45="nein","",IF(E45&gt;0,VLOOKUP(E45,$B$8:$K$31,10,FALSE)))</f>
        <v>0</v>
      </c>
      <c r="L45" s="105"/>
      <c r="M45" s="106">
        <f>IF(K45="","",IF(P45="Tiere/m2",Q45*K45,IF(OR(K45=0,B45="",Q45=0,L45&lt;&gt;"X",G45="nein"),"",IF(P45="cm/KG LG",K45*10000/($J$3*$J$4)/Q45,IF(P45="cm/100 KG LG",K45*10000/($J$3*$J$4)/Q45,IF(P45="Kg LG/m2",Q45*K45/$J$4,IF(AND(P45="Anteil",K45&gt;=K75,O47),,IF(AND(P45="Anteil",K45&lt;=K75),VLOOKUP(E45,$B$7:$Q$59,13,FALSE)-VLOOKUP(E45,$B$7:$Q$59,13,FALSE)*(K75-K45),IF(P45="m2/Kg LG",K45*100/Q45/($J$3*$J$4),Q45*K45)))))))))</f>
        <v>0</v>
      </c>
      <c r="N45" s="106"/>
      <c r="O45" s="105" t="str">
        <f>IF(K45="","X",IF(SUM(L45:M45)=0,"",SUM(L45:M45)))</f>
        <v/>
      </c>
      <c r="P45" s="107" t="str">
        <f>IF(ISERROR(HLOOKUP($P$2,NW!$B$2:$BX$76,$B45,FALSE)),"",HLOOKUP($P$2,NW!$B$2:$BX$76,$B45,FALSE))</f>
        <v>Tiere/m2</v>
      </c>
      <c r="Q45" s="108">
        <f>IF(B45&lt;&gt;"",IF(R45&lt;&gt;"",R45,HLOOKUP($S$1,NW!$I$2:$BX$76,$B45,FALSE)))</f>
        <v>80</v>
      </c>
      <c r="R45" s="111"/>
      <c r="S45" s="110" t="str">
        <f>IF(ISERROR(HLOOKUP($S$1&amp;" "&amp;S$2,NW!$B$2:$BX$76,$B45,FALSE)),"",IF(HLOOKUP($S$1&amp;" "&amp;S$2,NW!$B$2:$BX$76,$B45,FALSE)=0,"",HLOOKUP($S$1&amp;" "&amp;S$2,NW!$B$2:$BX$76,$B45,FALSE)))</f>
        <v>80 Tiere je m2 im  Familiennest</v>
      </c>
      <c r="T45" s="111"/>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row>
    <row r="46" spans="1:59" s="112" customFormat="1" ht="39" customHeight="1" x14ac:dyDescent="0.35">
      <c r="A46" s="101">
        <f t="shared" si="2"/>
        <v>39</v>
      </c>
      <c r="B46" s="101">
        <f>IF(ISERROR(VLOOKUP(C46,NW!$B$3:$C$106,2,FALSE)),"",VLOOKUP(C46,NW!$B$3:$C$106,2,FALSE))</f>
        <v>47</v>
      </c>
      <c r="C46" s="113" t="s">
        <v>66</v>
      </c>
      <c r="D46" s="103" t="str">
        <f>IF(ISERROR(HLOOKUP(D$2,NW!$B$2:$BX$76,$B46,FALSE)),"",HLOOKUP(D$2,NW!$B$2:$BX$76,$B46,FALSE))</f>
        <v>ja</v>
      </c>
      <c r="E46" s="103">
        <f>IF(ISERROR(HLOOKUP(E$2,NW!$B$2:$BX$76,$B46,FALSE)),"",HLOOKUP(E$2,NW!$B$2:$BX$76,$B46,FALSE))</f>
        <v>14</v>
      </c>
      <c r="F46" s="103">
        <f>IF(ISERROR(HLOOKUP(F$2,NW!$B$2:$BX$76,$B46,FALSE)),"",HLOOKUP(F$2,NW!$B$2:$BX$76,$B46,FALSE))</f>
        <v>0</v>
      </c>
      <c r="G46" s="103" t="str">
        <f>IF(ISERROR(HLOOKUP(G$2,NW!$B$2:$BX$76,$B46,FALSE)),"",HLOOKUP(G$2,NW!$B$2:$BX$76,$B46,FALSE))</f>
        <v>ja</v>
      </c>
      <c r="H46" s="104" t="s">
        <v>32</v>
      </c>
      <c r="I46" s="104" t="s">
        <v>32</v>
      </c>
      <c r="J46" s="104" t="s">
        <v>32</v>
      </c>
      <c r="K46" s="144">
        <f>IF(G46="nein","",SUMIF($C$8:$C$31,"Grünauslauf, Fläche, m2",$K$8:$K$31))</f>
        <v>0</v>
      </c>
      <c r="L46" s="105" t="s">
        <v>32</v>
      </c>
      <c r="M46" s="106">
        <f>IF(K46="","",IF(P46="Tiere/m2",Q46*K46,IF(OR(K46=0,B46="",Q46=0,L46&lt;&gt;"X",G46="nein"),"",IF(P46="cm/KG LG",K46*10000/($J$3*$J$4)/Q46,IF(P46="cm/100 KG LG",K46*10000/($J$3*$J$4)/Q46,IF(P46="Kg LG/m2",Q46*K46/$J$4,IF(AND(P46="Anteil",K46&gt;=K76,O48),,IF(AND(P46="Anteil",K46&lt;=K76),VLOOKUP(E46,$B$7:$Q$59,13,FALSE)-VLOOKUP(E46,$B$7:$Q$59,13,FALSE)*(K76-K46),IF(P46="m2/Kg LG",K46*100/Q46/($J$3*$J$4),Q46*K46)))))))))</f>
        <v>0</v>
      </c>
      <c r="N46" s="106"/>
      <c r="O46" s="105">
        <f>IF(K46="","X",IF(SUM(L46:N46)=0,0,SUM(L46:N46)))</f>
        <v>0</v>
      </c>
      <c r="P46" s="107" t="str">
        <f>IF(ISERROR(HLOOKUP($P$2,NW!$B$2:$BX$76,$B46,FALSE)),"",HLOOKUP($P$2,NW!$B$2:$BX$76,$B46,FALSE))</f>
        <v>Tiere/m2</v>
      </c>
      <c r="Q46" s="108">
        <f>IF(B46&lt;&gt;"",HLOOKUP($S$1,NW!$I$2:$BX$76,$B46,FALSE),"")</f>
        <v>0.25</v>
      </c>
      <c r="R46" s="109" t="s">
        <v>32</v>
      </c>
      <c r="S46" s="110" t="str">
        <f>IF(ISERROR(HLOOKUP($S$1&amp;" "&amp;S$2,NW!$B$2:$BX$76,$B46,FALSE)),"",IF(HLOOKUP($S$1&amp;" "&amp;S$2,NW!$B$2:$BX$76,$B46,FALSE)=0,"",HLOOKUP($S$1&amp;" "&amp;S$2,NW!$B$2:$BX$76,$B46,FALSE)))</f>
        <v>1 Tier pro 4 m2</v>
      </c>
      <c r="T46" s="111"/>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row>
    <row r="47" spans="1:59" s="112" customFormat="1" ht="30.65" customHeight="1" x14ac:dyDescent="0.35">
      <c r="A47" s="101">
        <f t="shared" si="2"/>
        <v>40</v>
      </c>
      <c r="B47" s="101">
        <f>IF(ISERROR(VLOOKUP(C47,NW!$B$3:$C$106,2,FALSE)),"",VLOOKUP(C47,NW!$B$3:$C$106,2,FALSE))</f>
        <v>48</v>
      </c>
      <c r="C47" s="102" t="s">
        <v>67</v>
      </c>
      <c r="D47" s="103" t="str">
        <f>IF(ISERROR(HLOOKUP(D$2,NW!$B$2:$BX$76,$B47,FALSE)),"",HLOOKUP(D$2,NW!$B$2:$BX$76,$B47,FALSE))</f>
        <v>ja</v>
      </c>
      <c r="E47" s="103">
        <f>IF(ISERROR(HLOOKUP(E$2,NW!$B$2:$BX$76,$B47,FALSE)),"",HLOOKUP(E$2,NW!$B$2:$BX$76,$B47,FALSE))</f>
        <v>15.16</v>
      </c>
      <c r="F47" s="103">
        <f>IF(ISERROR(HLOOKUP(F$2,NW!$B$2:$BX$76,$B47,FALSE)),"",HLOOKUP(F$2,NW!$B$2:$BX$76,$B47,FALSE))</f>
        <v>0</v>
      </c>
      <c r="G47" s="103" t="str">
        <f>IF(ISERROR(HLOOKUP(G$2,NW!$B$2:$BX$76,$B47,FALSE)),"",HLOOKUP(G$2,NW!$B$2:$BX$76,$B47,FALSE))</f>
        <v>ja</v>
      </c>
      <c r="H47" s="104" t="s">
        <v>32</v>
      </c>
      <c r="I47" s="104" t="s">
        <v>32</v>
      </c>
      <c r="J47" s="104" t="s">
        <v>32</v>
      </c>
      <c r="K47" s="145" t="str">
        <f>IF(OR(G47="nein",(SUMIF($C$7:$C$31,"Stallgrundfläche, m2",$K$7:$K$31) )=0),"",IF(SUMIF($C$7:$C$31,"Fensterfläche, m2",$K$7:$K$31)/(SUMIF($C$7:$C$31,"Stallgrundfläche, m2",$K$7:$K$31) )&gt;=Q47/100,"passt","nicht ausreichend"))</f>
        <v/>
      </c>
      <c r="L47" s="105" t="s">
        <v>32</v>
      </c>
      <c r="M47" s="106"/>
      <c r="N47" s="106"/>
      <c r="O47" s="105" t="str">
        <f>IF(K47="","X",IF(K47="passt","",0))</f>
        <v>X</v>
      </c>
      <c r="P47" s="107" t="str">
        <f>IF(ISERROR(HLOOKUP($P$2,NW!$B$2:$BX$76,$B47,FALSE)),"",HLOOKUP($P$2,NW!$B$2:$BX$76,$B47,FALSE))</f>
        <v>%</v>
      </c>
      <c r="Q47" s="108">
        <f>IF(B47&lt;&gt;"",IF(R47&lt;&gt;"",R47,HLOOKUP($S$1,NW!$I$2:$BX$76,$B47,FALSE)))</f>
        <v>5</v>
      </c>
      <c r="R47" s="111"/>
      <c r="S47" s="110" t="str">
        <f>IF(ISERROR(HLOOKUP($S$1&amp;" "&amp;S$2,NW!$B$2:$BX$76,$B47,FALSE)),"",IF(HLOOKUP($S$1&amp;" "&amp;S$2,NW!$B$2:$BX$76,$B47,FALSE)=0,"",HLOOKUP($S$1&amp;" "&amp;S$2,NW!$B$2:$BX$76,$B47,FALSE)))</f>
        <v>5 % der Stallgrundfläche</v>
      </c>
      <c r="T47" s="111"/>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row>
    <row r="48" spans="1:59" s="112" customFormat="1" ht="33" customHeight="1" x14ac:dyDescent="0.35">
      <c r="A48" s="101">
        <f t="shared" si="2"/>
        <v>41</v>
      </c>
      <c r="B48" s="101">
        <f>IF(ISERROR(VLOOKUP(C48,NW!$B$3:$C$106,2,FALSE)),"",VLOOKUP(C48,NW!$B$3:$C$106,2,FALSE))</f>
        <v>49</v>
      </c>
      <c r="C48" s="102" t="s">
        <v>68</v>
      </c>
      <c r="D48" s="103" t="str">
        <f>IF(ISERROR(HLOOKUP(D$2,NW!$B$2:$BX$76,$B48,FALSE)),"",HLOOKUP(D$2,NW!$B$2:$BX$76,$B48,FALSE))</f>
        <v>ja</v>
      </c>
      <c r="E48" s="103">
        <f>IF(ISERROR(HLOOKUP(E$2,NW!$B$2:$BX$76,$B48,FALSE)),"",HLOOKUP(E$2,NW!$B$2:$BX$76,$B48,FALSE))</f>
        <v>15.17</v>
      </c>
      <c r="F48" s="103">
        <f>IF(ISERROR(HLOOKUP(F$2,NW!$B$2:$BX$76,$B48,FALSE)),"",HLOOKUP(F$2,NW!$B$2:$BX$76,$B48,FALSE))</f>
        <v>0</v>
      </c>
      <c r="G48" s="103" t="str">
        <f>IF(ISERROR(HLOOKUP(G$2,NW!$B$2:$BX$76,$B48,FALSE)),"",HLOOKUP(G$2,NW!$B$2:$BX$76,$B48,FALSE))</f>
        <v>ja</v>
      </c>
      <c r="H48" s="104" t="s">
        <v>32</v>
      </c>
      <c r="I48" s="104" t="s">
        <v>32</v>
      </c>
      <c r="J48" s="104" t="s">
        <v>32</v>
      </c>
      <c r="K48" s="145" t="str">
        <f>IF(OR(G48="nein",SUMIF($C$7:$C$31,"Stallfläche Feststall, m2",$K$7:$K$31)=0),"",IF(SUMIF($C$7:$C$31,"Scharrfläche im Stall, m2",$K$7:$K$31)/SUMIF($C$7:$C$31,"Stallfläche Feststall, m2",$K$7:$K$31)&gt;=Q48,"passt","nicht ausreichend"))</f>
        <v/>
      </c>
      <c r="L48" s="105" t="s">
        <v>32</v>
      </c>
      <c r="M48" s="106"/>
      <c r="N48" s="106"/>
      <c r="O48" s="105" t="str">
        <f>IF(K48="","X",IF(K48="passt","",0))</f>
        <v>X</v>
      </c>
      <c r="P48" s="107" t="str">
        <f>IF(ISERROR(HLOOKUP($P$2,NW!$B$2:$BX$76,$B48,FALSE)),"",HLOOKUP($P$2,NW!$B$2:$BX$76,$B48,FALSE))</f>
        <v>Anteil</v>
      </c>
      <c r="Q48" s="108">
        <f>IF(B48&lt;&gt;"",IF(R48&lt;&gt;"",R48,HLOOKUP($S$1,NW!$I$2:$BX$76,$B48,FALSE)))</f>
        <v>0.33333333333333331</v>
      </c>
      <c r="R48" s="111"/>
      <c r="S48" s="110" t="str">
        <f>IF(ISERROR(HLOOKUP($S$1&amp;" "&amp;S$2,NW!$B$2:$BX$76,$B48,FALSE)),"",IF(HLOOKUP($S$1&amp;" "&amp;S$2,NW!$B$2:$BX$76,$B48,FALSE)=0,"",HLOOKUP($S$1&amp;" "&amp;S$2,NW!$B$2:$BX$76,$B48,FALSE)))</f>
        <v xml:space="preserve">
Mindestens 1/3 der Bewegungsfläche 
im Warmstall</v>
      </c>
      <c r="T48" s="111"/>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row>
    <row r="49" spans="1:59" s="112" customFormat="1" ht="36" customHeight="1" x14ac:dyDescent="0.35">
      <c r="A49" s="101">
        <f t="shared" si="2"/>
        <v>42</v>
      </c>
      <c r="B49" s="101">
        <f>IF(ISERROR(VLOOKUP(C49,NW!$B$3:$C$106,2,FALSE)),"",VLOOKUP(C49,NW!$B$3:$C$106,2,FALSE))</f>
        <v>50</v>
      </c>
      <c r="C49" s="102" t="s">
        <v>69</v>
      </c>
      <c r="D49" s="103" t="str">
        <f>IF(ISERROR(HLOOKUP(D$2,NW!$B$2:$BX$76,$B49,FALSE)),"",HLOOKUP(D$2,NW!$B$2:$BX$76,$B49,FALSE))</f>
        <v>ja</v>
      </c>
      <c r="E49" s="103">
        <f>IF(ISERROR(HLOOKUP(E$2,NW!$B$2:$BX$76,$B49,FALSE)),"",HLOOKUP(E$2,NW!$B$2:$BX$76,$B49,FALSE))</f>
        <v>18</v>
      </c>
      <c r="F49" s="103">
        <f>IF(ISERROR(HLOOKUP(F$2,NW!$B$2:$BX$76,$B49,FALSE)),"",HLOOKUP(F$2,NW!$B$2:$BX$76,$B49,FALSE))</f>
        <v>0</v>
      </c>
      <c r="G49" s="103" t="str">
        <f>IF(ISERROR(HLOOKUP(G$2,NW!$B$2:$BX$76,$B49,FALSE)),"",HLOOKUP(G$2,NW!$B$2:$BX$76,$B49,FALSE))</f>
        <v>ja</v>
      </c>
      <c r="H49" s="104" t="s">
        <v>32</v>
      </c>
      <c r="I49" s="104" t="s">
        <v>32</v>
      </c>
      <c r="J49" s="104" t="s">
        <v>32</v>
      </c>
      <c r="K49" s="145" t="str">
        <f>IF(G49="nein","",IF(AND(Q49="X",VLOOKUP("Staubbad vorhanden und permanent zugänglich? ('Ja'/'Nein')",$C$8:$K$31,9,FALSE)="Ja"),"passt",IF(AND(Q49&gt;0,$J$5&lt;&gt;"X",VLOOKUP("Staubbad vorhanden und permanent zugänglich? ('Ja'/'Nein')",$C$8:$K$31,9,FALSE)="Ja"),"passt",IF(ISERROR(VLOOKUP("Staubbad vorhanden und permanent zugänglich? ('Ja'/'Nein')",$C$8:$K$31,9,FALSE)),"X",IF(AND(Q49&lt;&gt;"X",$J$5&lt;=Q49,VLOOKUP("Staubbad vorhanden und permanent zugänglich? ('Ja'/'Nein')",$C$8:$K$31,9,FALSE)="Nein"),"passt","nicht ausreichend")))))</f>
        <v>nicht ausreichend</v>
      </c>
      <c r="L49" s="105" t="s">
        <v>32</v>
      </c>
      <c r="M49" s="106"/>
      <c r="N49" s="106"/>
      <c r="O49" s="105">
        <f>IF(K49="","X",IF(K49="passt","",0))</f>
        <v>0</v>
      </c>
      <c r="P49" s="107" t="str">
        <f>IF(ISERROR(HLOOKUP($P$2,NW!$B$2:$BX$76,$B49,FALSE)),"",HLOOKUP($P$2,NW!$B$2:$BX$76,$B49,FALSE))</f>
        <v>Ja/Nein</v>
      </c>
      <c r="Q49" s="108" t="str">
        <f>IF(B49&lt;&gt;"",IF(R49&lt;&gt;"",R49,HLOOKUP($S$1,NW!$I$2:$BX$76,$B49,FALSE)))</f>
        <v>X</v>
      </c>
      <c r="R49" s="111"/>
      <c r="S49" s="110" t="str">
        <f>IF(ISERROR(HLOOKUP($S$1&amp;" "&amp;S$2,NW!$B$2:$BX$76,$B49,FALSE)),"",IF(HLOOKUP($S$1&amp;" "&amp;S$2,NW!$B$2:$BX$76,$B49,FALSE)=0,"",HLOOKUP($S$1&amp;" "&amp;S$2,NW!$B$2:$BX$76,$B49,FALSE)))</f>
        <v>Permanent zugänglich, wenn möglich im Wintergarten
im Warmstall</v>
      </c>
      <c r="T49" s="111"/>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row>
    <row r="50" spans="1:59" s="112" customFormat="1" hidden="1" x14ac:dyDescent="0.35">
      <c r="A50" s="101">
        <f t="shared" si="2"/>
        <v>43</v>
      </c>
      <c r="B50" s="101">
        <f>IF(ISERROR(VLOOKUP(C50,NW!$B$3:$C$106,2,FALSE)),"",VLOOKUP(C50,NW!$B$3:$C$106,2,FALSE))</f>
        <v>54</v>
      </c>
      <c r="C50" s="113" t="s">
        <v>70</v>
      </c>
      <c r="D50" s="103" t="str">
        <f>IF(ISERROR(HLOOKUP(D$2,NW!$B$2:$BX$76,$B50,FALSE)),"",HLOOKUP(D$2,NW!$B$2:$BX$76,$B50,FALSE))</f>
        <v>ja</v>
      </c>
      <c r="E50" s="103">
        <f>IF(ISERROR(HLOOKUP(E$2,NW!$B$2:$BX$76,$B50,FALSE)),"",HLOOKUP(E$2,NW!$B$2:$BX$76,$B50,FALSE))</f>
        <v>8</v>
      </c>
      <c r="F50" s="103">
        <f>IF(ISERROR(HLOOKUP(F$2,NW!$B$2:$BX$76,$B50,FALSE)),"",HLOOKUP(F$2,NW!$B$2:$BX$76,$B50,FALSE))</f>
        <v>0</v>
      </c>
      <c r="G50" s="103" t="str">
        <f>IF(ISERROR(HLOOKUP(G$2,NW!$B$2:$BX$76,$B50,FALSE)),"",HLOOKUP(G$2,NW!$B$2:$BX$76,$B50,FALSE))</f>
        <v>nein</v>
      </c>
      <c r="H50" s="104" t="s">
        <v>32</v>
      </c>
      <c r="I50" s="104" t="s">
        <v>32</v>
      </c>
      <c r="J50" s="104" t="s">
        <v>32</v>
      </c>
      <c r="K50" s="144" t="str">
        <f>IF(G50="nein","","X")</f>
        <v/>
      </c>
      <c r="L50" s="105" t="s">
        <v>32</v>
      </c>
      <c r="M50" s="106"/>
      <c r="N50" s="106"/>
      <c r="O50" s="105" t="s">
        <v>32</v>
      </c>
      <c r="P50" s="107">
        <f>IF(ISERROR(HLOOKUP($P$2,NW!$B$2:$BX$76,$B50,FALSE)),"",HLOOKUP($P$2,NW!$B$2:$BX$76,$B50,FALSE))</f>
        <v>0</v>
      </c>
      <c r="Q50" s="108" t="str">
        <f>IF(B50&lt;&gt;"",IF(R50&lt;&gt;"",R50,HLOOKUP($S$1,NW!$I$2:$BX$76,$B50,FALSE)))</f>
        <v>X</v>
      </c>
      <c r="R50" s="111"/>
      <c r="S50" s="110" t="str">
        <f>IF(ISERROR(HLOOKUP($S$1&amp;" "&amp;S$2,NW!$B$2:$BX$76,$B50,FALSE)),"",IF(HLOOKUP($S$1&amp;" "&amp;S$2,NW!$B$2:$BX$76,$B50,FALSE)=0,"",HLOOKUP($S$1&amp;" "&amp;S$2,NW!$B$2:$BX$76,$B50,FALSE)))</f>
        <v/>
      </c>
      <c r="T50" s="111"/>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row>
    <row r="51" spans="1:59" s="112" customFormat="1" ht="45" hidden="1" customHeight="1" x14ac:dyDescent="0.35">
      <c r="A51" s="101">
        <f t="shared" si="2"/>
        <v>44</v>
      </c>
      <c r="B51" s="101">
        <f>IF(ISERROR(VLOOKUP(C51,NW!$B$3:$C$106,2,FALSE)),"",VLOOKUP(C51,NW!$B$3:$C$106,2,FALSE))</f>
        <v>51</v>
      </c>
      <c r="C51" s="113" t="s">
        <v>71</v>
      </c>
      <c r="D51" s="103" t="str">
        <f>IF(ISERROR(HLOOKUP(D$2,NW!$B$2:$BX$76,$B51,FALSE)),"",HLOOKUP(D$2,NW!$B$2:$BX$76,$B51,FALSE))</f>
        <v>ja</v>
      </c>
      <c r="E51" s="103">
        <f>IF(ISERROR(HLOOKUP(E$2,NW!$B$2:$BX$76,$B51,FALSE)),"",HLOOKUP(E$2,NW!$B$2:$BX$76,$B51,FALSE))</f>
        <v>8</v>
      </c>
      <c r="F51" s="103">
        <f>IF(ISERROR(HLOOKUP(F$2,NW!$B$2:$BX$76,$B51,FALSE)),"",HLOOKUP(F$2,NW!$B$2:$BX$76,$B51,FALSE))</f>
        <v>0</v>
      </c>
      <c r="G51" s="103" t="str">
        <f>IF(ISERROR(HLOOKUP(G$2,NW!$B$2:$BX$76,$B51,FALSE)),"",HLOOKUP(G$2,NW!$B$2:$BX$76,$B51,FALSE))</f>
        <v>nein</v>
      </c>
      <c r="H51" s="104" t="s">
        <v>32</v>
      </c>
      <c r="I51" s="104" t="s">
        <v>32</v>
      </c>
      <c r="J51" s="104" t="s">
        <v>32</v>
      </c>
      <c r="K51" s="144" t="str">
        <f>IF(G51="nein","",IF(ISERROR(VLOOKUP("begehbare Bewegungsfläche, m2",$C$8:$K$31,9,FALSE)),"",VLOOKUP("begehbare Bewegungsfläche, m2",$C$8:$K$31,9,FALSE)))</f>
        <v/>
      </c>
      <c r="L51" s="105" t="s">
        <v>32</v>
      </c>
      <c r="M51" s="106"/>
      <c r="N51" s="106"/>
      <c r="O51" s="105" t="str">
        <f>IF(K51="","",IF(ISERROR(K51/Q51),"",K51*Q51))</f>
        <v/>
      </c>
      <c r="P51" s="107" t="str">
        <f>IF(ISERROR(HLOOKUP($P$2,NW!$B$2:$BX$76,$B51,FALSE)),"",HLOOKUP($P$2,NW!$B$2:$BX$76,$B51,FALSE))</f>
        <v>Tiere/m2</v>
      </c>
      <c r="Q51" s="108" t="str">
        <f>IF(R35=0,0,IF(B51&lt;&gt;"",HLOOKUP($S$1,NW!$I$2:$BX$76,$B51,FALSE)))</f>
        <v>X</v>
      </c>
      <c r="R51" s="111"/>
      <c r="S51" s="110" t="str">
        <f>IF(ISERROR(HLOOKUP($S$1&amp;" "&amp;S$2,NW!$B$2:$BX$76,$B51,FALSE)),"",IF(HLOOKUP($S$1&amp;" "&amp;S$2,NW!$B$2:$BX$76,$B51,FALSE)=0,"",HLOOKUP($S$1&amp;" "&amp;S$2,NW!$B$2:$BX$76,$B51,FALSE)))</f>
        <v/>
      </c>
      <c r="T51" s="111"/>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row>
    <row r="52" spans="1:59" s="112" customFormat="1" ht="45" hidden="1" customHeight="1" x14ac:dyDescent="0.35">
      <c r="A52" s="101">
        <f t="shared" si="2"/>
        <v>45</v>
      </c>
      <c r="B52" s="101">
        <f>IF(ISERROR(VLOOKUP(C52,NW!$B$3:$C$106,2,FALSE)),"",VLOOKUP(C52,NW!$B$3:$C$106,2,FALSE))</f>
        <v>55</v>
      </c>
      <c r="C52" s="113" t="s">
        <v>72</v>
      </c>
      <c r="D52" s="103" t="str">
        <f>IF(ISERROR(HLOOKUP(D$2,NW!$B$2:$BX$76,$B52,FALSE)),"",HLOOKUP(D$2,NW!$B$2:$BX$76,$B52,FALSE))</f>
        <v>ja</v>
      </c>
      <c r="E52" s="103">
        <f>IF(ISERROR(HLOOKUP(E$2,NW!$B$2:$BX$76,$B52,FALSE)),"",HLOOKUP(E$2,NW!$B$2:$BX$76,$B52,FALSE))</f>
        <v>7</v>
      </c>
      <c r="F52" s="103">
        <f>IF(ISERROR(HLOOKUP(F$2,NW!$B$2:$BX$76,$B52,FALSE)),"",HLOOKUP(F$2,NW!$B$2:$BX$76,$B52,FALSE))</f>
        <v>0</v>
      </c>
      <c r="G52" s="103" t="str">
        <f>IF(ISERROR(HLOOKUP(G$2,NW!$B$2:$BX$76,$B52,FALSE)),"",HLOOKUP(G$2,NW!$B$2:$BX$76,$B52,FALSE))</f>
        <v>nein</v>
      </c>
      <c r="H52" s="104" t="s">
        <v>32</v>
      </c>
      <c r="I52" s="104" t="s">
        <v>32</v>
      </c>
      <c r="J52" s="104" t="s">
        <v>32</v>
      </c>
      <c r="K52" s="145" t="str">
        <f>IF(G52="nein","",IF(AND(SUMIF($C$7:$C$29,"Stallfläche Mobilstall, m2",$K$7:$K$29)&lt;=150,SUMIF($C$7:$C$29,"Außenklimabereich (AKB), Fläche, m2",$K$7:$K$29)&lt;50),"nicht ausreichend",IF(AND(SUMIF($C$7:$C$29,"Stallfläche Mobilstall, m2",$K$7:$K$29)&lt;=150,SUMIF($C$7:$C$29,"Außenklimabereich (AKB), Fläche, m2",$K$7:$K$29)&gt;=50),SUMIF($C$7:$C$29,"Stallfläche Mobilstall, m2",$K$7:$K$29)+SUMIF($C$7:$C$29,"Außenklimabereich (AKB), Fläche, m2",$K$7:$K$29),"passt")))</f>
        <v/>
      </c>
      <c r="L52" s="105" t="s">
        <v>32</v>
      </c>
      <c r="M52" s="106" t="str">
        <f>IF(OR(K52="nicht ausreichend",K52=""),"",IF(P52="Kg LG/m2",Q52*K52/$J$4,))</f>
        <v/>
      </c>
      <c r="N52" s="106"/>
      <c r="O52" s="105" t="str">
        <f>IF(K52="","",SUM(L52:M52))</f>
        <v/>
      </c>
      <c r="P52" s="107" t="str">
        <f>IF(ISERROR(HLOOKUP($P$2,NW!$B$2:$BX$76,$B52,FALSE)),"",HLOOKUP($P$2,NW!$B$2:$BX$76,$B52,FALSE))</f>
        <v>Kg LG/m2</v>
      </c>
      <c r="Q52" s="108" t="str">
        <f>IF(R36=0,0,IF(B52&lt;&gt;"",HLOOKUP($S$1,NW!$I$2:$BX$76,$B52,FALSE)))</f>
        <v>X</v>
      </c>
      <c r="R52" s="111"/>
      <c r="S52" s="110" t="str">
        <f>IF(ISERROR(HLOOKUP($S$1&amp;" "&amp;S$2,NW!$B$2:$BX$76,$B52,FALSE)),"",IF(HLOOKUP($S$1&amp;" "&amp;S$2,NW!$B$2:$BX$76,$B52,FALSE)=0,"",HLOOKUP($S$1&amp;" "&amp;S$2,NW!$B$2:$BX$76,$B52,FALSE)))</f>
        <v/>
      </c>
      <c r="T52" s="111"/>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row>
    <row r="53" spans="1:59" s="112" customFormat="1" ht="45" hidden="1" customHeight="1" x14ac:dyDescent="0.35">
      <c r="A53" s="101">
        <f t="shared" si="2"/>
        <v>46</v>
      </c>
      <c r="B53" s="101">
        <f>IF(ISERROR(VLOOKUP(C53,NW!$B$3:$C$106,2,FALSE)),"",VLOOKUP(C53,NW!$B$3:$C$106,2,FALSE))</f>
        <v>56</v>
      </c>
      <c r="C53" s="113" t="s">
        <v>73</v>
      </c>
      <c r="D53" s="103" t="str">
        <f>IF(ISERROR(HLOOKUP(D$2,NW!$B$2:$BX$76,$B53,FALSE)),"",HLOOKUP(D$2,NW!$B$2:$BX$76,$B53,FALSE))</f>
        <v>ja</v>
      </c>
      <c r="E53" s="103">
        <f>IF(ISERROR(HLOOKUP(E$2,NW!$B$2:$BX$76,$B53,FALSE)),"",HLOOKUP(E$2,NW!$B$2:$BX$76,$B53,FALSE))</f>
        <v>21</v>
      </c>
      <c r="F53" s="103">
        <f>IF(ISERROR(HLOOKUP(F$2,NW!$B$2:$BX$76,$B53,FALSE)),"",HLOOKUP(F$2,NW!$B$2:$BX$76,$B53,FALSE))</f>
        <v>0</v>
      </c>
      <c r="G53" s="103" t="str">
        <f>IF(ISERROR(HLOOKUP(G$2,NW!$B$2:$BX$76,$B53,FALSE)),"",HLOOKUP(G$2,NW!$B$2:$BX$76,$B53,FALSE))</f>
        <v>nein</v>
      </c>
      <c r="H53" s="104" t="s">
        <v>32</v>
      </c>
      <c r="I53" s="104" t="s">
        <v>32</v>
      </c>
      <c r="J53" s="104" t="s">
        <v>32</v>
      </c>
      <c r="K53" s="144" t="str">
        <f>IF(G53="nein","",SUMIF($C$7:$C$29,"Grünauslauf Portionsweide, m2",$K$7:$K$29))</f>
        <v/>
      </c>
      <c r="L53" s="105" t="s">
        <v>32</v>
      </c>
      <c r="M53" s="106" t="str">
        <f>IF(K53="","",IF(P53="Tiere/m2",Q53*K53))</f>
        <v/>
      </c>
      <c r="N53" s="106"/>
      <c r="O53" s="105" t="str">
        <f>IF(K53="","",SUM(L53:M53))</f>
        <v/>
      </c>
      <c r="P53" s="107" t="str">
        <f>IF(ISERROR(HLOOKUP($P$2,NW!$B$2:$BX$76,$B53,FALSE)),"",HLOOKUP($P$2,NW!$B$2:$BX$76,$B53,FALSE))</f>
        <v>Tiere/m2</v>
      </c>
      <c r="Q53" s="108" t="str">
        <f>IF(R37=0,0,IF(B53&lt;&gt;"",HLOOKUP($S$1,NW!$I$2:$BX$76,$B53,FALSE)))</f>
        <v>X</v>
      </c>
      <c r="R53" s="111"/>
      <c r="S53" s="110" t="str">
        <f>IF(ISERROR(HLOOKUP($S$1&amp;" "&amp;S$2,NW!$B$2:$BX$76,$B53,FALSE)),"",IF(HLOOKUP($S$1&amp;" "&amp;S$2,NW!$B$2:$BX$76,$B53,FALSE)=0,"",HLOOKUP($S$1&amp;" "&amp;S$2,NW!$B$2:$BX$76,$B53,FALSE)))</f>
        <v/>
      </c>
      <c r="T53" s="111"/>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row>
    <row r="54" spans="1:59" s="112" customFormat="1" ht="45" hidden="1" customHeight="1" x14ac:dyDescent="0.35">
      <c r="A54" s="101">
        <f t="shared" si="2"/>
        <v>47</v>
      </c>
      <c r="B54" s="101">
        <f>IF(ISERROR(VLOOKUP(C54,NW!$B$3:$C$106,2,FALSE)),"",VLOOKUP(C54,NW!$B$3:$C$106,2,FALSE))</f>
        <v>57</v>
      </c>
      <c r="C54" s="113" t="s">
        <v>74</v>
      </c>
      <c r="D54" s="103" t="str">
        <f>IF(ISERROR(HLOOKUP(D$2,NW!$B$2:$BX$76,$B54,FALSE)),"",HLOOKUP(D$2,NW!$B$2:$BX$76,$B54,FALSE))</f>
        <v>ja</v>
      </c>
      <c r="E54" s="103">
        <f>IF(ISERROR(HLOOKUP(E$2,NW!$B$2:$BX$76,$B54,FALSE)),"",HLOOKUP(E$2,NW!$B$2:$BX$76,$B54,FALSE))</f>
        <v>22</v>
      </c>
      <c r="F54" s="103">
        <f>IF(ISERROR(HLOOKUP(F$2,NW!$B$2:$BX$76,$B54,FALSE)),"",HLOOKUP(F$2,NW!$B$2:$BX$76,$B54,FALSE))</f>
        <v>0</v>
      </c>
      <c r="G54" s="103" t="str">
        <f>IF(ISERROR(HLOOKUP(G$2,NW!$B$2:$BX$76,$B54,FALSE)),"",HLOOKUP(G$2,NW!$B$2:$BX$76,$B54,FALSE))</f>
        <v>nein</v>
      </c>
      <c r="H54" s="104" t="s">
        <v>32</v>
      </c>
      <c r="I54" s="104" t="s">
        <v>32</v>
      </c>
      <c r="J54" s="104" t="s">
        <v>32</v>
      </c>
      <c r="K54" s="144" t="str">
        <f>IF(G54="nein","",SUMIF($C$7:$C$29,"Grünauslauf stationäre Weide, m2",$K$7:$K$29))</f>
        <v/>
      </c>
      <c r="L54" s="105" t="s">
        <v>32</v>
      </c>
      <c r="M54" s="106" t="str">
        <f>IF(K54="","",IF(P54="Tiere/m2",Q54*K54))</f>
        <v/>
      </c>
      <c r="N54" s="106"/>
      <c r="O54" s="105" t="str">
        <f>IF(K54="","",SUM(L54:M54))</f>
        <v/>
      </c>
      <c r="P54" s="107" t="str">
        <f>IF(ISERROR(HLOOKUP($P$2,NW!$B$2:$BX$76,$B54,FALSE)),"",HLOOKUP($P$2,NW!$B$2:$BX$76,$B54,FALSE))</f>
        <v>Tiere/m2</v>
      </c>
      <c r="Q54" s="108" t="str">
        <f>IF(R37=0,0,IF(B54&lt;&gt;"",HLOOKUP($S$1,NW!$I$2:$BX$76,$B54,FALSE)))</f>
        <v>X</v>
      </c>
      <c r="R54" s="111"/>
      <c r="S54" s="110" t="str">
        <f>IF(ISERROR(HLOOKUP($S$1&amp;" "&amp;S$2,NW!$B$2:$BX$76,$B54,FALSE)),"",IF(HLOOKUP($S$1&amp;" "&amp;S$2,NW!$B$2:$BX$76,$B54,FALSE)=0,"",HLOOKUP($S$1&amp;" "&amp;S$2,NW!$B$2:$BX$76,$B54,FALSE)))</f>
        <v/>
      </c>
      <c r="T54" s="111"/>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row>
    <row r="55" spans="1:59" s="112" customFormat="1" ht="45" hidden="1" customHeight="1" x14ac:dyDescent="0.35">
      <c r="A55" s="101">
        <f t="shared" si="2"/>
        <v>48</v>
      </c>
      <c r="B55" s="101">
        <f>IF(ISERROR(VLOOKUP(C55,NW!$B$3:$C$106,2,FALSE)),"",VLOOKUP(C55,NW!$B$3:$C$106,2,FALSE))</f>
        <v>58</v>
      </c>
      <c r="C55" s="113" t="s">
        <v>75</v>
      </c>
      <c r="D55" s="103" t="str">
        <f>IF(ISERROR(HLOOKUP(D$2,NW!$B$2:$BX$76,$B55,FALSE)),"",HLOOKUP(D$2,NW!$B$2:$BX$76,$B55,FALSE))</f>
        <v>ja</v>
      </c>
      <c r="E55" s="103">
        <f>IF(ISERROR(HLOOKUP(E$2,NW!$B$2:$BX$76,$B55,FALSE)),"",HLOOKUP(E$2,NW!$B$2:$BX$76,$B55,FALSE))</f>
        <v>20</v>
      </c>
      <c r="F55" s="103">
        <f>IF(ISERROR(HLOOKUP(F$2,NW!$B$2:$BX$76,$B55,FALSE)),"",HLOOKUP(F$2,NW!$B$2:$BX$76,$B55,FALSE))</f>
        <v>0</v>
      </c>
      <c r="G55" s="103" t="str">
        <f>IF(ISERROR(HLOOKUP(G$2,NW!$B$2:$BX$76,$B55,FALSE)),"",HLOOKUP(G$2,NW!$B$2:$BX$76,$B55,FALSE))</f>
        <v>nein</v>
      </c>
      <c r="H55" s="104" t="s">
        <v>32</v>
      </c>
      <c r="I55" s="104" t="s">
        <v>32</v>
      </c>
      <c r="J55" s="104" t="s">
        <v>32</v>
      </c>
      <c r="K55" s="144" t="str">
        <f>IF(G55="nein","",IF(SUMIF($C$7:$C$29,"Auslaufdistanz maximal, m",$K$7:$K$29)&lt;Q55,"passt","überschritten"))</f>
        <v/>
      </c>
      <c r="L55" s="105" t="s">
        <v>32</v>
      </c>
      <c r="M55" s="106"/>
      <c r="N55" s="106"/>
      <c r="O55" s="105" t="str">
        <f>IF(K55="","X",IF(K55="passt","",0))</f>
        <v>X</v>
      </c>
      <c r="P55" s="107" t="str">
        <f>IF(ISERROR(HLOOKUP($P$2,NW!$B$2:$BX$76,$B55,FALSE)),"",HLOOKUP($P$2,NW!$B$2:$BX$76,$B55,FALSE))</f>
        <v>m</v>
      </c>
      <c r="Q55" s="108" t="str">
        <f>IF(R37=0,0,IF(B55&lt;&gt;"",HLOOKUP($S$1,NW!$I$2:$BX$76,$B55,FALSE)))</f>
        <v>X</v>
      </c>
      <c r="R55" s="111"/>
      <c r="S55" s="110" t="str">
        <f>IF(ISERROR(HLOOKUP($S$1&amp;" "&amp;S$2,NW!$B$2:$BX$76,$B55,FALSE)),"",IF(HLOOKUP($S$1&amp;" "&amp;S$2,NW!$B$2:$BX$76,$B55,FALSE)=0,"",HLOOKUP($S$1&amp;" "&amp;S$2,NW!$B$2:$BX$76,$B55,FALSE)))</f>
        <v/>
      </c>
      <c r="T55" s="111"/>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row>
    <row r="56" spans="1:59" s="112" customFormat="1" ht="45" hidden="1" customHeight="1" x14ac:dyDescent="0.35">
      <c r="A56" s="101">
        <f t="shared" si="2"/>
        <v>49</v>
      </c>
      <c r="B56" s="101">
        <f>IF(ISERROR(VLOOKUP(C56,NW!$B$3:$C$106,2,FALSE)),"",VLOOKUP(C56,NW!$B$3:$C$106,2,FALSE))</f>
        <v>59</v>
      </c>
      <c r="C56" s="113" t="s">
        <v>76</v>
      </c>
      <c r="D56" s="103" t="str">
        <f>IF(ISERROR(HLOOKUP(D$2,NW!$B$2:$BX$76,$B56,FALSE)),"",HLOOKUP(D$2,NW!$B$2:$BX$76,$B56,FALSE))</f>
        <v>ja</v>
      </c>
      <c r="E56" s="103">
        <f>IF(ISERROR(HLOOKUP(E$2,NW!$B$2:$BX$76,$B56,FALSE)),"",HLOOKUP(E$2,NW!$B$2:$BX$76,$B56,FALSE))</f>
        <v>23</v>
      </c>
      <c r="F56" s="103">
        <f>IF(ISERROR(HLOOKUP(F$2,NW!$B$2:$BX$76,$B56,FALSE)),"",HLOOKUP(F$2,NW!$B$2:$BX$76,$B56,FALSE))</f>
        <v>0</v>
      </c>
      <c r="G56" s="103" t="str">
        <f>IF(ISERROR(HLOOKUP(G$2,NW!$B$2:$BX$76,$B56,FALSE)),"",HLOOKUP(G$2,NW!$B$2:$BX$76,$B56,FALSE))</f>
        <v>nein</v>
      </c>
      <c r="H56" s="104" t="s">
        <v>32</v>
      </c>
      <c r="I56" s="104" t="s">
        <v>32</v>
      </c>
      <c r="J56" s="104" t="s">
        <v>32</v>
      </c>
      <c r="K56" s="145" t="str">
        <f>IF(G56="nein","",IF(AND(Q56="X",VLOOKUP("Wasserstelle vorhanden  ('Ja'/'Nein')",$C$8:$K$31,9,FALSE)="Ja"),"passt",IF(AND(Q56&lt;&gt;"X",VLOOKUP("Wasserstelle vorhanden  ('Ja'/'Nein')",$C$8:$K$31,9,FALSE)="Ja",$J$3&lt;=50,SUMIF($C$8:$C$31,"Wasserstelle (Fläche), m2",$K$8:$K$31)&gt;=Q56),"passt",IF(AND(Q56&lt;&gt;"X",VLOOKUP("Wasserstelle vorhanden  ('Ja'/'Nein')",$C$8:$K$31,9,FALSE)="Ja",$J$3&gt;50,SUMIF($C$8:$C$31,"Wasserstelle (Fläche), m2",$K$8:$K$31)&gt;=(Q56 + (($J$3-50)/50))),"passt","nicht ausreichend"))))</f>
        <v/>
      </c>
      <c r="L56" s="105" t="s">
        <v>32</v>
      </c>
      <c r="M56" s="106"/>
      <c r="N56" s="106"/>
      <c r="O56" s="105" t="str">
        <f>IF(K56="","X",IF(K56="passt","",0))</f>
        <v>X</v>
      </c>
      <c r="P56" s="107" t="str">
        <f>IF(ISERROR(HLOOKUP($P$2,NW!$B$2:$BX$76,$B56,FALSE)),"",HLOOKUP($P$2,NW!$B$2:$BX$76,$B56,FALSE))</f>
        <v>Ja/Nein</v>
      </c>
      <c r="Q56" s="108" t="str">
        <f>IF(R38=0,0,IF(B56&lt;&gt;"",HLOOKUP($S$1,NW!$I$2:$BX$76,$B56,FALSE)))</f>
        <v>X</v>
      </c>
      <c r="R56" s="111"/>
      <c r="S56" s="110" t="str">
        <f>IF(ISERROR(HLOOKUP($S$1&amp;" "&amp;S$2,NW!$B$2:$BX$76,$B56,FALSE)),"",IF(HLOOKUP($S$1&amp;" "&amp;S$2,NW!$B$2:$BX$76,$B56,FALSE)=0,"",HLOOKUP($S$1&amp;" "&amp;S$2,NW!$B$2:$BX$76,$B56,FALSE)))</f>
        <v/>
      </c>
      <c r="T56" s="111"/>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row>
    <row r="57" spans="1:59" s="112" customFormat="1" ht="45" hidden="1" customHeight="1" x14ac:dyDescent="0.35">
      <c r="A57" s="101"/>
      <c r="B57" s="101"/>
      <c r="C57" s="132"/>
      <c r="D57" s="133"/>
      <c r="E57" s="133"/>
      <c r="F57" s="134"/>
      <c r="G57" s="134"/>
      <c r="H57" s="135"/>
      <c r="I57" s="135"/>
      <c r="J57" s="135"/>
      <c r="K57" s="136"/>
      <c r="L57" s="137"/>
      <c r="M57" s="106"/>
      <c r="N57" s="138"/>
      <c r="O57" s="138"/>
      <c r="P57" s="139"/>
      <c r="Q57" s="140"/>
      <c r="R57" s="141"/>
      <c r="S57" s="110"/>
      <c r="T57" s="111"/>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row>
    <row r="58" spans="1:59" ht="40.4" hidden="1" customHeight="1" outlineLevel="1" x14ac:dyDescent="0.35">
      <c r="A58" s="36"/>
      <c r="B58" s="36" t="str">
        <f>IF(ISERROR(VLOOKUP(C58,NW!$B$3:$C$106,2,FALSE)),"",VLOOKUP(C58,NW!$B$3:$C$106,2,FALSE))</f>
        <v/>
      </c>
      <c r="C58" s="40"/>
      <c r="D58" s="41"/>
      <c r="E58" s="41"/>
      <c r="F58" s="41"/>
      <c r="G58" s="41"/>
      <c r="H58" s="42"/>
      <c r="I58" s="42"/>
      <c r="J58" s="42"/>
      <c r="K58" s="43"/>
      <c r="L58" s="44"/>
      <c r="M58" s="37"/>
      <c r="N58" s="44"/>
      <c r="O58" s="44"/>
      <c r="P58" s="45"/>
      <c r="Q58" s="46"/>
      <c r="R58" s="47"/>
      <c r="S58" s="39" t="s">
        <v>77</v>
      </c>
      <c r="T58" s="38">
        <f t="shared" si="3"/>
        <v>0</v>
      </c>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row>
    <row r="59" spans="1:59" ht="43.4" hidden="1" customHeight="1" x14ac:dyDescent="0.35">
      <c r="A59" s="48"/>
      <c r="B59" s="49"/>
      <c r="C59" s="50"/>
      <c r="D59" s="51"/>
      <c r="E59" s="51"/>
      <c r="F59" s="51"/>
      <c r="G59" s="51"/>
      <c r="H59" s="51"/>
      <c r="I59" s="51"/>
      <c r="J59" s="51"/>
      <c r="K59" s="50"/>
      <c r="L59" s="51"/>
      <c r="M59" s="51"/>
      <c r="N59" s="51"/>
      <c r="O59" s="52"/>
      <c r="P59" s="51"/>
      <c r="Q59" s="53"/>
      <c r="R59" s="54">
        <f>IF(ISERROR(Q59),"",Q59)</f>
        <v>0</v>
      </c>
      <c r="S59" s="55"/>
      <c r="T59" s="38">
        <f t="shared" si="3"/>
        <v>0</v>
      </c>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9" ht="21.75" customHeight="1" x14ac:dyDescent="0.35">
      <c r="A60" s="1"/>
      <c r="B60" s="1"/>
      <c r="C60" s="1"/>
      <c r="D60" s="1"/>
      <c r="E60" s="3"/>
      <c r="F60" s="3"/>
      <c r="G60" s="56" t="s">
        <v>36</v>
      </c>
      <c r="H60" s="3"/>
      <c r="I60" s="1"/>
      <c r="J60" s="1"/>
      <c r="K60" s="1"/>
      <c r="L60" s="4"/>
      <c r="M60" s="4"/>
      <c r="N60" s="4"/>
      <c r="O60" s="3"/>
      <c r="Q60" s="1"/>
      <c r="R60" s="58"/>
      <c r="S60" s="59"/>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9" ht="21.75" customHeight="1" x14ac:dyDescent="0.5">
      <c r="A61" s="60" t="e">
        <f>VLOOKUP("Max. Herdengröße gem. Richtlinien",NW!$B$3:$C$35,2,FALSE)</f>
        <v>#N/A</v>
      </c>
      <c r="B61" s="61"/>
      <c r="C61" s="61"/>
      <c r="D61" s="3"/>
      <c r="E61" s="3"/>
      <c r="F61" s="3"/>
      <c r="G61" s="56" t="s">
        <v>36</v>
      </c>
      <c r="H61" s="1"/>
      <c r="I61" s="1"/>
      <c r="J61" s="1"/>
      <c r="K61" s="62" t="s">
        <v>78</v>
      </c>
      <c r="M61" s="64"/>
      <c r="N61" s="64"/>
      <c r="O61" s="98">
        <f t="array" ref="O61">IF(AND(I4&lt;&gt;"",J4="",J3=0),0,MIN(IF(($G$30:$G$57="ja")*($D$30:$D$57="ja"),$O$30:$O$57)))</f>
        <v>0</v>
      </c>
      <c r="P61" s="65"/>
      <c r="Q61" s="1"/>
      <c r="R61" s="58"/>
      <c r="S61" s="59"/>
      <c r="T61" s="60" t="s">
        <v>79</v>
      </c>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59" ht="18.75" customHeight="1" x14ac:dyDescent="0.35">
      <c r="A62" s="1"/>
      <c r="B62" s="1"/>
      <c r="C62" s="7"/>
      <c r="D62" s="65"/>
      <c r="E62" s="66"/>
      <c r="F62" s="66"/>
      <c r="G62" s="67" t="s">
        <v>36</v>
      </c>
      <c r="H62" s="66"/>
      <c r="I62" s="65"/>
      <c r="J62" s="65"/>
      <c r="K62" s="65"/>
      <c r="L62" s="68"/>
      <c r="M62" s="4"/>
      <c r="N62" s="4"/>
      <c r="O62" s="3"/>
      <c r="P62" s="69"/>
      <c r="Q62" s="1"/>
      <c r="R62" s="1"/>
      <c r="S62" s="59"/>
      <c r="T62" s="60" t="e">
        <f>VLOOKUP(T61,NW!$B$3:$C$14,2,FALSE)</f>
        <v>#N/A</v>
      </c>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ht="36.75" customHeight="1" x14ac:dyDescent="0.35">
      <c r="A63" s="1"/>
      <c r="B63" s="1"/>
      <c r="C63" s="70" t="s">
        <v>80</v>
      </c>
      <c r="D63" s="59" t="s">
        <v>81</v>
      </c>
      <c r="E63" s="59"/>
      <c r="F63" s="59"/>
      <c r="G63" s="71" t="s">
        <v>36</v>
      </c>
      <c r="I63" s="1"/>
      <c r="J63" s="73" t="s">
        <v>82</v>
      </c>
      <c r="K63" s="154"/>
      <c r="L63" s="155"/>
      <c r="M63" s="155"/>
      <c r="N63" s="155"/>
      <c r="O63" s="155"/>
      <c r="P63" s="155"/>
      <c r="Q63" s="155"/>
      <c r="R63" s="155"/>
      <c r="S63" s="155"/>
      <c r="T63" s="74"/>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ht="18" customHeight="1" x14ac:dyDescent="0.35">
      <c r="A64" s="1"/>
      <c r="C64" s="19" t="s">
        <v>83</v>
      </c>
      <c r="D64" s="1"/>
      <c r="E64" s="3"/>
      <c r="F64" s="3"/>
      <c r="G64" s="56" t="s">
        <v>36</v>
      </c>
      <c r="H64" s="3"/>
      <c r="I64" s="1"/>
      <c r="J64" s="1"/>
      <c r="K64" s="1"/>
      <c r="L64" s="4"/>
      <c r="M64" s="4"/>
      <c r="N64" s="4"/>
      <c r="O64" s="3"/>
      <c r="P64" s="69"/>
      <c r="Q64" s="1"/>
      <c r="R64" s="1"/>
      <c r="S64" s="59"/>
      <c r="T64" s="1" t="s">
        <v>84</v>
      </c>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x14ac:dyDescent="0.35">
      <c r="A65" s="1"/>
      <c r="B65" s="1"/>
      <c r="C65" s="1"/>
      <c r="D65" s="1"/>
      <c r="E65" s="3"/>
      <c r="F65" s="3"/>
      <c r="G65" s="56" t="s">
        <v>36</v>
      </c>
      <c r="H65" s="3"/>
      <c r="I65" s="1"/>
      <c r="J65" s="1"/>
      <c r="K65" s="1"/>
      <c r="L65" s="4"/>
      <c r="M65" s="4"/>
      <c r="N65" s="4"/>
      <c r="O65" s="3"/>
      <c r="P65" s="69"/>
      <c r="Q65" s="1"/>
      <c r="R65" s="1"/>
      <c r="S65" s="59"/>
      <c r="T65" s="74"/>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row r="66" spans="1:59" s="1" customFormat="1" x14ac:dyDescent="0.35">
      <c r="E66" s="3"/>
      <c r="F66" s="3"/>
      <c r="G66" s="3"/>
      <c r="H66" s="3"/>
      <c r="L66" s="4"/>
      <c r="M66" s="4"/>
      <c r="N66" s="4"/>
      <c r="O66" s="3"/>
      <c r="P66" s="69"/>
      <c r="S66" s="59"/>
      <c r="T66" s="1" t="s">
        <v>84</v>
      </c>
    </row>
    <row r="67" spans="1:59" s="1" customFormat="1" x14ac:dyDescent="0.35">
      <c r="E67" s="3"/>
      <c r="F67" s="3"/>
      <c r="G67" s="3"/>
      <c r="H67" s="3"/>
      <c r="L67" s="4"/>
      <c r="M67" s="4"/>
      <c r="N67" s="4"/>
      <c r="O67" s="3"/>
      <c r="P67" s="69"/>
      <c r="S67" s="59"/>
      <c r="T67" s="75"/>
    </row>
    <row r="68" spans="1:59" s="1" customFormat="1" x14ac:dyDescent="0.35">
      <c r="E68" s="3"/>
      <c r="F68" s="3"/>
      <c r="G68" s="3"/>
      <c r="H68" s="3"/>
      <c r="L68" s="4"/>
      <c r="M68" s="4"/>
      <c r="N68" s="4"/>
      <c r="O68" s="3"/>
      <c r="P68" s="69"/>
      <c r="S68" s="59"/>
      <c r="T68" s="75"/>
    </row>
    <row r="69" spans="1:59" s="1" customFormat="1" x14ac:dyDescent="0.35">
      <c r="E69" s="3"/>
      <c r="F69" s="3"/>
      <c r="G69" s="3"/>
      <c r="H69" s="3"/>
      <c r="L69" s="4"/>
      <c r="M69" s="4"/>
      <c r="N69" s="4"/>
      <c r="O69" s="3"/>
      <c r="P69" s="69"/>
      <c r="S69" s="59"/>
      <c r="T69" s="75"/>
    </row>
    <row r="70" spans="1:59" s="1" customFormat="1" x14ac:dyDescent="0.35">
      <c r="E70" s="3"/>
      <c r="F70" s="3"/>
      <c r="G70" s="3"/>
      <c r="H70" s="3"/>
      <c r="L70" s="4"/>
      <c r="M70" s="4"/>
      <c r="N70" s="4"/>
      <c r="O70" s="3"/>
      <c r="P70" s="69"/>
      <c r="S70" s="59"/>
      <c r="T70" s="75"/>
    </row>
    <row r="71" spans="1:59" s="1" customFormat="1" x14ac:dyDescent="0.35">
      <c r="E71" s="3"/>
      <c r="F71" s="3"/>
      <c r="G71" s="3"/>
      <c r="H71" s="3"/>
      <c r="L71" s="4"/>
      <c r="M71" s="4"/>
      <c r="N71" s="4"/>
      <c r="O71" s="3"/>
      <c r="P71" s="69"/>
      <c r="S71" s="59"/>
      <c r="T71" s="75"/>
    </row>
    <row r="72" spans="1:59" s="1" customFormat="1" x14ac:dyDescent="0.35">
      <c r="E72" s="3"/>
      <c r="F72" s="3"/>
      <c r="G72" s="3"/>
      <c r="H72" s="3"/>
      <c r="L72" s="4"/>
      <c r="M72" s="4"/>
      <c r="N72" s="4"/>
      <c r="O72" s="3"/>
      <c r="P72" s="69"/>
      <c r="S72" s="59"/>
      <c r="T72" s="75"/>
    </row>
    <row r="73" spans="1:59" s="1" customFormat="1" x14ac:dyDescent="0.35">
      <c r="E73" s="3"/>
      <c r="F73" s="3"/>
      <c r="G73" s="3"/>
      <c r="H73" s="3"/>
      <c r="L73" s="4"/>
      <c r="M73" s="4"/>
      <c r="N73" s="4"/>
      <c r="O73" s="3"/>
      <c r="P73" s="69"/>
      <c r="R73" s="76"/>
      <c r="S73" s="59"/>
      <c r="T73" s="75"/>
    </row>
    <row r="74" spans="1:59" s="1" customFormat="1" x14ac:dyDescent="0.35">
      <c r="E74" s="3"/>
      <c r="F74" s="3"/>
      <c r="G74" s="3"/>
      <c r="H74" s="3"/>
      <c r="L74" s="4"/>
      <c r="M74" s="4"/>
      <c r="N74" s="4"/>
      <c r="O74" s="3"/>
      <c r="P74" s="69"/>
      <c r="R74" s="76"/>
      <c r="S74" s="59"/>
      <c r="T74" s="75"/>
    </row>
    <row r="75" spans="1:59" s="1" customFormat="1" x14ac:dyDescent="0.35">
      <c r="E75" s="3"/>
      <c r="F75" s="3"/>
      <c r="G75" s="3"/>
      <c r="H75" s="3"/>
      <c r="L75" s="4"/>
      <c r="M75" s="4"/>
      <c r="N75" s="4"/>
      <c r="O75" s="3"/>
      <c r="P75" s="69"/>
      <c r="R75" s="76"/>
      <c r="S75" s="59"/>
      <c r="T75" s="75"/>
    </row>
  </sheetData>
  <autoFilter ref="G6:G65" xr:uid="{00000000-0009-0000-0000-000000000000}">
    <filterColumn colId="0">
      <filters>
        <filter val="ja"/>
      </filters>
    </filterColumn>
  </autoFilter>
  <mergeCells count="2">
    <mergeCell ref="G1:K1"/>
    <mergeCell ref="K63:S63"/>
  </mergeCells>
  <conditionalFormatting sqref="R9:R10 R32 R57:R58 R22:R23 R38 R25:R26 R28:R30">
    <cfRule type="expression" dxfId="378" priority="599" stopIfTrue="1">
      <formula>P9="%"</formula>
    </cfRule>
  </conditionalFormatting>
  <conditionalFormatting sqref="Q9 Q57:Q58 Q22:Q23 Q38 Q32 Q25:Q26 Q28:Q30">
    <cfRule type="expression" dxfId="377" priority="598" stopIfTrue="1">
      <formula>P9="%"</formula>
    </cfRule>
  </conditionalFormatting>
  <conditionalFormatting sqref="C47:C49 C15 C45 C20 C26:C27 C52 C57:C58 C22:C24 C29:C30">
    <cfRule type="expression" dxfId="376" priority="590" stopIfTrue="1">
      <formula>G15="nein"</formula>
    </cfRule>
  </conditionalFormatting>
  <conditionalFormatting sqref="C25">
    <cfRule type="expression" dxfId="375" priority="587" stopIfTrue="1">
      <formula>G25="nein"</formula>
    </cfRule>
  </conditionalFormatting>
  <conditionalFormatting sqref="C17">
    <cfRule type="expression" dxfId="374" priority="597" stopIfTrue="1">
      <formula>G17="nein"</formula>
    </cfRule>
  </conditionalFormatting>
  <conditionalFormatting sqref="C43">
    <cfRule type="expression" dxfId="373" priority="586" stopIfTrue="1">
      <formula>G43="nein"</formula>
    </cfRule>
  </conditionalFormatting>
  <conditionalFormatting sqref="C28">
    <cfRule type="expression" dxfId="372" priority="585" stopIfTrue="1">
      <formula>G28="nein"</formula>
    </cfRule>
  </conditionalFormatting>
  <conditionalFormatting sqref="C7">
    <cfRule type="expression" dxfId="371" priority="596" stopIfTrue="1">
      <formula>G7="nein"</formula>
    </cfRule>
  </conditionalFormatting>
  <conditionalFormatting sqref="C10">
    <cfRule type="expression" dxfId="370" priority="595" stopIfTrue="1">
      <formula>G10="nein"</formula>
    </cfRule>
  </conditionalFormatting>
  <conditionalFormatting sqref="C9">
    <cfRule type="expression" dxfId="369" priority="594" stopIfTrue="1">
      <formula>G9="nein"</formula>
    </cfRule>
  </conditionalFormatting>
  <conditionalFormatting sqref="C11">
    <cfRule type="expression" dxfId="368" priority="593" stopIfTrue="1">
      <formula>G11="nein"</formula>
    </cfRule>
  </conditionalFormatting>
  <conditionalFormatting sqref="C13">
    <cfRule type="expression" dxfId="367" priority="592" stopIfTrue="1">
      <formula>G13="nein"</formula>
    </cfRule>
  </conditionalFormatting>
  <conditionalFormatting sqref="C14">
    <cfRule type="expression" dxfId="366" priority="591" stopIfTrue="1">
      <formula>G14="nein"</formula>
    </cfRule>
  </conditionalFormatting>
  <conditionalFormatting sqref="C17">
    <cfRule type="expression" dxfId="365" priority="589" stopIfTrue="1">
      <formula>G17="nein"</formula>
    </cfRule>
  </conditionalFormatting>
  <conditionalFormatting sqref="C19">
    <cfRule type="expression" dxfId="364" priority="588" stopIfTrue="1">
      <formula>G19="nein"</formula>
    </cfRule>
  </conditionalFormatting>
  <conditionalFormatting sqref="C34:C37 C39:C40">
    <cfRule type="expression" dxfId="363" priority="584" stopIfTrue="1">
      <formula>G34="nein"</formula>
    </cfRule>
  </conditionalFormatting>
  <conditionalFormatting sqref="C43">
    <cfRule type="expression" dxfId="362" priority="583" stopIfTrue="1">
      <formula>G43="nein"</formula>
    </cfRule>
  </conditionalFormatting>
  <conditionalFormatting sqref="C32">
    <cfRule type="expression" dxfId="361" priority="582" stopIfTrue="1">
      <formula>G32="nein"</formula>
    </cfRule>
  </conditionalFormatting>
  <conditionalFormatting sqref="C46">
    <cfRule type="expression" dxfId="360" priority="581" stopIfTrue="1">
      <formula>G46="nein"</formula>
    </cfRule>
  </conditionalFormatting>
  <conditionalFormatting sqref="O59">
    <cfRule type="expression" dxfId="359" priority="580" stopIfTrue="1">
      <formula>G59="nein"</formula>
    </cfRule>
  </conditionalFormatting>
  <conditionalFormatting sqref="C18">
    <cfRule type="expression" dxfId="358" priority="579" stopIfTrue="1">
      <formula>G18="nein"</formula>
    </cfRule>
  </conditionalFormatting>
  <conditionalFormatting sqref="R59">
    <cfRule type="expression" dxfId="357" priority="575" stopIfTrue="1">
      <formula>O59="%"</formula>
    </cfRule>
  </conditionalFormatting>
  <conditionalFormatting sqref="P57 P22:P23 P9:P10 P38 P32 P25:P26 P28:P30">
    <cfRule type="expression" dxfId="356" priority="574" stopIfTrue="1">
      <formula>G9="nein"</formula>
    </cfRule>
  </conditionalFormatting>
  <conditionalFormatting sqref="Q9 Q57 Q22:Q23 Q38 Q32 Q25:Q26 Q28:Q30">
    <cfRule type="expression" dxfId="355" priority="573" stopIfTrue="1">
      <formula>G9="nein"</formula>
    </cfRule>
  </conditionalFormatting>
  <conditionalFormatting sqref="S57:S58">
    <cfRule type="expression" dxfId="354" priority="572" stopIfTrue="1">
      <formula>G57="nein"</formula>
    </cfRule>
  </conditionalFormatting>
  <conditionalFormatting sqref="T8:T14 T22:T23 T38 T32 T25:T30">
    <cfRule type="expression" dxfId="353" priority="571" stopIfTrue="1">
      <formula>P8="%"</formula>
    </cfRule>
  </conditionalFormatting>
  <conditionalFormatting sqref="O9 O57 O25:O26 O32 O28:O30">
    <cfRule type="expression" dxfId="352" priority="569" stopIfTrue="1">
      <formula>Q9="%"</formula>
    </cfRule>
  </conditionalFormatting>
  <conditionalFormatting sqref="L9 L57 L22:L23 L38 L32 L25:L26 L28:L30">
    <cfRule type="expression" dxfId="351" priority="565" stopIfTrue="1">
      <formula>P9="%"</formula>
    </cfRule>
  </conditionalFormatting>
  <conditionalFormatting sqref="L57">
    <cfRule type="expression" dxfId="350" priority="606" stopIfTrue="1">
      <formula>AND(O103&lt;&gt;"",L59=$O$61)</formula>
    </cfRule>
  </conditionalFormatting>
  <conditionalFormatting sqref="O57">
    <cfRule type="expression" dxfId="349" priority="607" stopIfTrue="1">
      <formula>AND(P102&lt;&gt;"",O59=$O$61)</formula>
    </cfRule>
  </conditionalFormatting>
  <conditionalFormatting sqref="R8">
    <cfRule type="expression" dxfId="348" priority="564" stopIfTrue="1">
      <formula>P8="%"</formula>
    </cfRule>
  </conditionalFormatting>
  <conditionalFormatting sqref="Q8">
    <cfRule type="expression" dxfId="347" priority="563" stopIfTrue="1">
      <formula>P8="%"</formula>
    </cfRule>
  </conditionalFormatting>
  <conditionalFormatting sqref="C8">
    <cfRule type="expression" dxfId="346" priority="562" stopIfTrue="1">
      <formula>G8="nein"</formula>
    </cfRule>
  </conditionalFormatting>
  <conditionalFormatting sqref="P8">
    <cfRule type="expression" dxfId="345" priority="561" stopIfTrue="1">
      <formula>G8="nein"</formula>
    </cfRule>
  </conditionalFormatting>
  <conditionalFormatting sqref="Q8">
    <cfRule type="expression" dxfId="344" priority="560" stopIfTrue="1">
      <formula>G8="nein"</formula>
    </cfRule>
  </conditionalFormatting>
  <conditionalFormatting sqref="T57:T59">
    <cfRule type="expression" dxfId="343" priority="558" stopIfTrue="1">
      <formula>P57="%"</formula>
    </cfRule>
  </conditionalFormatting>
  <conditionalFormatting sqref="L8">
    <cfRule type="expression" dxfId="342" priority="556" stopIfTrue="1">
      <formula>P8="%"</formula>
    </cfRule>
  </conditionalFormatting>
  <conditionalFormatting sqref="L32">
    <cfRule type="expression" dxfId="341" priority="612" stopIfTrue="1">
      <formula>AND(O88&lt;&gt;"",L46=$O$61)</formula>
    </cfRule>
  </conditionalFormatting>
  <conditionalFormatting sqref="O32">
    <cfRule type="expression" dxfId="340" priority="613" stopIfTrue="1">
      <formula>AND(P87&lt;&gt;"",O46=$O$61)</formula>
    </cfRule>
  </conditionalFormatting>
  <conditionalFormatting sqref="C12">
    <cfRule type="expression" dxfId="339" priority="552" stopIfTrue="1">
      <formula>G12="nein"</formula>
    </cfRule>
  </conditionalFormatting>
  <conditionalFormatting sqref="L38">
    <cfRule type="expression" dxfId="338" priority="632" stopIfTrue="1">
      <formula>AND(O83&lt;&gt;"",L43=$O$61)</formula>
    </cfRule>
  </conditionalFormatting>
  <conditionalFormatting sqref="R39">
    <cfRule type="expression" dxfId="337" priority="537" stopIfTrue="1">
      <formula>P39="%"</formula>
    </cfRule>
  </conditionalFormatting>
  <conditionalFormatting sqref="L39">
    <cfRule type="expression" dxfId="336" priority="531" stopIfTrue="1">
      <formula>P39="%"</formula>
    </cfRule>
  </conditionalFormatting>
  <conditionalFormatting sqref="T39">
    <cfRule type="expression" dxfId="335" priority="530" stopIfTrue="1">
      <formula>P39="%"</formula>
    </cfRule>
  </conditionalFormatting>
  <conditionalFormatting sqref="L39">
    <cfRule type="expression" dxfId="334" priority="538" stopIfTrue="1">
      <formula>AND(O84&lt;&gt;"",L44=$O$61)</formula>
    </cfRule>
  </conditionalFormatting>
  <conditionalFormatting sqref="C50:C51">
    <cfRule type="expression" dxfId="333" priority="525" stopIfTrue="1">
      <formula>G50="nein"</formula>
    </cfRule>
  </conditionalFormatting>
  <conditionalFormatting sqref="R27">
    <cfRule type="expression" dxfId="332" priority="517" stopIfTrue="1">
      <formula>P27="%"</formula>
    </cfRule>
  </conditionalFormatting>
  <conditionalFormatting sqref="Q27">
    <cfRule type="expression" dxfId="331" priority="516" stopIfTrue="1">
      <formula>P27="%"</formula>
    </cfRule>
  </conditionalFormatting>
  <conditionalFormatting sqref="P27">
    <cfRule type="expression" dxfId="330" priority="515" stopIfTrue="1">
      <formula>G27="nein"</formula>
    </cfRule>
  </conditionalFormatting>
  <conditionalFormatting sqref="Q27">
    <cfRule type="expression" dxfId="329" priority="514" stopIfTrue="1">
      <formula>G27="nein"</formula>
    </cfRule>
  </conditionalFormatting>
  <conditionalFormatting sqref="O27">
    <cfRule type="expression" dxfId="328" priority="512" stopIfTrue="1">
      <formula>Q27="%"</formula>
    </cfRule>
  </conditionalFormatting>
  <conditionalFormatting sqref="L27">
    <cfRule type="expression" dxfId="327" priority="511" stopIfTrue="1">
      <formula>P27="%"</formula>
    </cfRule>
  </conditionalFormatting>
  <conditionalFormatting sqref="O22">
    <cfRule type="expression" dxfId="326" priority="509" stopIfTrue="1">
      <formula>P22="%"</formula>
    </cfRule>
  </conditionalFormatting>
  <conditionalFormatting sqref="O23">
    <cfRule type="expression" dxfId="325" priority="496" stopIfTrue="1">
      <formula>P23="%"</formula>
    </cfRule>
  </conditionalFormatting>
  <conditionalFormatting sqref="O32">
    <cfRule type="expression" dxfId="324" priority="481" stopIfTrue="1">
      <formula>AND(P80&lt;&gt;"",O38=$O$61)</formula>
    </cfRule>
  </conditionalFormatting>
  <conditionalFormatting sqref="P39">
    <cfRule type="expression" dxfId="323" priority="480" stopIfTrue="1">
      <formula>G39="nein"</formula>
    </cfRule>
  </conditionalFormatting>
  <conditionalFormatting sqref="M10">
    <cfRule type="expression" dxfId="322" priority="475" stopIfTrue="1">
      <formula>D10="nein"</formula>
    </cfRule>
  </conditionalFormatting>
  <conditionalFormatting sqref="L10">
    <cfRule type="expression" dxfId="321" priority="474" stopIfTrue="1">
      <formula>N10="%"</formula>
    </cfRule>
  </conditionalFormatting>
  <conditionalFormatting sqref="N10">
    <cfRule type="expression" dxfId="320" priority="473" stopIfTrue="1">
      <formula>B10="nein"</formula>
    </cfRule>
  </conditionalFormatting>
  <conditionalFormatting sqref="O10">
    <cfRule type="expression" dxfId="319" priority="472" stopIfTrue="1">
      <formula>K10="%"</formula>
    </cfRule>
  </conditionalFormatting>
  <conditionalFormatting sqref="C38">
    <cfRule type="expression" dxfId="318" priority="467" stopIfTrue="1">
      <formula>G38="nein"</formula>
    </cfRule>
  </conditionalFormatting>
  <conditionalFormatting sqref="C38">
    <cfRule type="expression" dxfId="317" priority="466" stopIfTrue="1">
      <formula>G38="nein"</formula>
    </cfRule>
  </conditionalFormatting>
  <conditionalFormatting sqref="Q39">
    <cfRule type="expression" dxfId="316" priority="464" stopIfTrue="1">
      <formula>P39="%"</formula>
    </cfRule>
  </conditionalFormatting>
  <conditionalFormatting sqref="Q39">
    <cfRule type="expression" dxfId="315" priority="463" stopIfTrue="1">
      <formula>G39="nein"</formula>
    </cfRule>
  </conditionalFormatting>
  <conditionalFormatting sqref="R11">
    <cfRule type="expression" dxfId="314" priority="460" stopIfTrue="1">
      <formula>P11="%"</formula>
    </cfRule>
  </conditionalFormatting>
  <conditionalFormatting sqref="Q11">
    <cfRule type="expression" dxfId="313" priority="459" stopIfTrue="1">
      <formula>P11="%"</formula>
    </cfRule>
  </conditionalFormatting>
  <conditionalFormatting sqref="P11">
    <cfRule type="expression" dxfId="312" priority="458" stopIfTrue="1">
      <formula>G11="nein"</formula>
    </cfRule>
  </conditionalFormatting>
  <conditionalFormatting sqref="Q11">
    <cfRule type="expression" dxfId="311" priority="457" stopIfTrue="1">
      <formula>G11="nein"</formula>
    </cfRule>
  </conditionalFormatting>
  <conditionalFormatting sqref="O11">
    <cfRule type="expression" dxfId="310" priority="455" stopIfTrue="1">
      <formula>Q11="%"</formula>
    </cfRule>
  </conditionalFormatting>
  <conditionalFormatting sqref="L11">
    <cfRule type="expression" dxfId="309" priority="454" stopIfTrue="1">
      <formula>P11="%"</formula>
    </cfRule>
  </conditionalFormatting>
  <conditionalFormatting sqref="Q10">
    <cfRule type="expression" dxfId="308" priority="453" stopIfTrue="1">
      <formula>P10="%"</formula>
    </cfRule>
  </conditionalFormatting>
  <conditionalFormatting sqref="Q10">
    <cfRule type="expression" dxfId="307" priority="452" stopIfTrue="1">
      <formula>G10="nein"</formula>
    </cfRule>
  </conditionalFormatting>
  <conditionalFormatting sqref="R12">
    <cfRule type="expression" dxfId="306" priority="449" stopIfTrue="1">
      <formula>P12="%"</formula>
    </cfRule>
  </conditionalFormatting>
  <conditionalFormatting sqref="Q12">
    <cfRule type="expression" dxfId="305" priority="448" stopIfTrue="1">
      <formula>P12="%"</formula>
    </cfRule>
  </conditionalFormatting>
  <conditionalFormatting sqref="P12">
    <cfRule type="expression" dxfId="304" priority="447" stopIfTrue="1">
      <formula>G12="nein"</formula>
    </cfRule>
  </conditionalFormatting>
  <conditionalFormatting sqref="Q12">
    <cfRule type="expression" dxfId="303" priority="446" stopIfTrue="1">
      <formula>G12="nein"</formula>
    </cfRule>
  </conditionalFormatting>
  <conditionalFormatting sqref="O12">
    <cfRule type="expression" dxfId="302" priority="444" stopIfTrue="1">
      <formula>Q12="%"</formula>
    </cfRule>
  </conditionalFormatting>
  <conditionalFormatting sqref="L12">
    <cfRule type="expression" dxfId="301" priority="443" stopIfTrue="1">
      <formula>P12="%"</formula>
    </cfRule>
  </conditionalFormatting>
  <conditionalFormatting sqref="R13">
    <cfRule type="expression" dxfId="300" priority="440" stopIfTrue="1">
      <formula>P13="%"</formula>
    </cfRule>
  </conditionalFormatting>
  <conditionalFormatting sqref="Q13">
    <cfRule type="expression" dxfId="299" priority="439" stopIfTrue="1">
      <formula>P13="%"</formula>
    </cfRule>
  </conditionalFormatting>
  <conditionalFormatting sqref="P13">
    <cfRule type="expression" dxfId="298" priority="438" stopIfTrue="1">
      <formula>G13="nein"</formula>
    </cfRule>
  </conditionalFormatting>
  <conditionalFormatting sqref="Q13">
    <cfRule type="expression" dxfId="297" priority="437" stopIfTrue="1">
      <formula>G13="nein"</formula>
    </cfRule>
  </conditionalFormatting>
  <conditionalFormatting sqref="O13">
    <cfRule type="expression" dxfId="296" priority="435" stopIfTrue="1">
      <formula>Q13="%"</formula>
    </cfRule>
  </conditionalFormatting>
  <conditionalFormatting sqref="L13">
    <cfRule type="expression" dxfId="295" priority="434" stopIfTrue="1">
      <formula>P13="%"</formula>
    </cfRule>
  </conditionalFormatting>
  <conditionalFormatting sqref="R43">
    <cfRule type="expression" dxfId="294" priority="431" stopIfTrue="1">
      <formula>P43="%"</formula>
    </cfRule>
  </conditionalFormatting>
  <conditionalFormatting sqref="L43">
    <cfRule type="expression" dxfId="293" priority="429" stopIfTrue="1">
      <formula>P43="%"</formula>
    </cfRule>
  </conditionalFormatting>
  <conditionalFormatting sqref="T43">
    <cfRule type="expression" dxfId="292" priority="428" stopIfTrue="1">
      <formula>P43="%"</formula>
    </cfRule>
  </conditionalFormatting>
  <conditionalFormatting sqref="L43">
    <cfRule type="expression" dxfId="291" priority="432" stopIfTrue="1">
      <formula>AND(O85&lt;&gt;"",L45=$O$61)</formula>
    </cfRule>
  </conditionalFormatting>
  <conditionalFormatting sqref="P43">
    <cfRule type="expression" dxfId="290" priority="427" stopIfTrue="1">
      <formula>G43="nein"</formula>
    </cfRule>
  </conditionalFormatting>
  <conditionalFormatting sqref="Q43">
    <cfRule type="expression" dxfId="289" priority="425" stopIfTrue="1">
      <formula>P43="%"</formula>
    </cfRule>
  </conditionalFormatting>
  <conditionalFormatting sqref="Q43">
    <cfRule type="expression" dxfId="288" priority="424" stopIfTrue="1">
      <formula>G43="nein"</formula>
    </cfRule>
  </conditionalFormatting>
  <conditionalFormatting sqref="O43">
    <cfRule type="expression" dxfId="287" priority="420" stopIfTrue="1">
      <formula>Q43="%"</formula>
    </cfRule>
  </conditionalFormatting>
  <conditionalFormatting sqref="O43">
    <cfRule type="expression" dxfId="286" priority="421" stopIfTrue="1">
      <formula>AND(P84&lt;&gt;"",O45=$O$61)</formula>
    </cfRule>
  </conditionalFormatting>
  <conditionalFormatting sqref="C44">
    <cfRule type="expression" dxfId="285" priority="419" stopIfTrue="1">
      <formula>G44="nein"</formula>
    </cfRule>
  </conditionalFormatting>
  <conditionalFormatting sqref="C44">
    <cfRule type="expression" dxfId="284" priority="418" stopIfTrue="1">
      <formula>G44="nein"</formula>
    </cfRule>
  </conditionalFormatting>
  <conditionalFormatting sqref="R44">
    <cfRule type="expression" dxfId="283" priority="416" stopIfTrue="1">
      <formula>P44="%"</formula>
    </cfRule>
  </conditionalFormatting>
  <conditionalFormatting sqref="L44">
    <cfRule type="expression" dxfId="282" priority="415" stopIfTrue="1">
      <formula>P44="%"</formula>
    </cfRule>
  </conditionalFormatting>
  <conditionalFormatting sqref="T44">
    <cfRule type="expression" dxfId="281" priority="414" stopIfTrue="1">
      <formula>P44="%"</formula>
    </cfRule>
  </conditionalFormatting>
  <conditionalFormatting sqref="L44">
    <cfRule type="expression" dxfId="280" priority="417" stopIfTrue="1">
      <formula>AND(O86&lt;&gt;"",L46=$O$61)</formula>
    </cfRule>
  </conditionalFormatting>
  <conditionalFormatting sqref="P44">
    <cfRule type="expression" dxfId="279" priority="413" stopIfTrue="1">
      <formula>G44="nein"</formula>
    </cfRule>
  </conditionalFormatting>
  <conditionalFormatting sqref="Q44">
    <cfRule type="expression" dxfId="278" priority="411" stopIfTrue="1">
      <formula>P44="%"</formula>
    </cfRule>
  </conditionalFormatting>
  <conditionalFormatting sqref="Q44">
    <cfRule type="expression" dxfId="277" priority="410" stopIfTrue="1">
      <formula>G44="nein"</formula>
    </cfRule>
  </conditionalFormatting>
  <conditionalFormatting sqref="O44">
    <cfRule type="expression" dxfId="276" priority="408" stopIfTrue="1">
      <formula>Q44="%"</formula>
    </cfRule>
  </conditionalFormatting>
  <conditionalFormatting sqref="O44">
    <cfRule type="expression" dxfId="275" priority="409" stopIfTrue="1">
      <formula>AND(P85&lt;&gt;"",O46=$O$61)</formula>
    </cfRule>
  </conditionalFormatting>
  <conditionalFormatting sqref="K43">
    <cfRule type="cellIs" dxfId="274" priority="407" operator="equal">
      <formula>"nicht ausreichend"</formula>
    </cfRule>
  </conditionalFormatting>
  <conditionalFormatting sqref="R14">
    <cfRule type="expression" dxfId="273" priority="404" stopIfTrue="1">
      <formula>P14="%"</formula>
    </cfRule>
  </conditionalFormatting>
  <conditionalFormatting sqref="Q14">
    <cfRule type="expression" dxfId="272" priority="403" stopIfTrue="1">
      <formula>P14="%"</formula>
    </cfRule>
  </conditionalFormatting>
  <conditionalFormatting sqref="P14">
    <cfRule type="expression" dxfId="271" priority="402" stopIfTrue="1">
      <formula>G14="nein"</formula>
    </cfRule>
  </conditionalFormatting>
  <conditionalFormatting sqref="Q14">
    <cfRule type="expression" dxfId="270" priority="401" stopIfTrue="1">
      <formula>G14="nein"</formula>
    </cfRule>
  </conditionalFormatting>
  <conditionalFormatting sqref="O14">
    <cfRule type="expression" dxfId="269" priority="399" stopIfTrue="1">
      <formula>Q14="%"</formula>
    </cfRule>
  </conditionalFormatting>
  <conditionalFormatting sqref="L14">
    <cfRule type="expression" dxfId="268" priority="398" stopIfTrue="1">
      <formula>P14="%"</formula>
    </cfRule>
  </conditionalFormatting>
  <conditionalFormatting sqref="R45">
    <cfRule type="expression" dxfId="267" priority="396" stopIfTrue="1">
      <formula>P45="%"</formula>
    </cfRule>
  </conditionalFormatting>
  <conditionalFormatting sqref="L45">
    <cfRule type="expression" dxfId="266" priority="395" stopIfTrue="1">
      <formula>P45="%"</formula>
    </cfRule>
  </conditionalFormatting>
  <conditionalFormatting sqref="T45">
    <cfRule type="expression" dxfId="265" priority="394" stopIfTrue="1">
      <formula>P45="%"</formula>
    </cfRule>
  </conditionalFormatting>
  <conditionalFormatting sqref="L45">
    <cfRule type="expression" dxfId="264" priority="397" stopIfTrue="1">
      <formula>AND(O87&lt;&gt;"",L47=$O$61)</formula>
    </cfRule>
  </conditionalFormatting>
  <conditionalFormatting sqref="P45">
    <cfRule type="expression" dxfId="263" priority="393" stopIfTrue="1">
      <formula>G45="nein"</formula>
    </cfRule>
  </conditionalFormatting>
  <conditionalFormatting sqref="Q45">
    <cfRule type="expression" dxfId="262" priority="391" stopIfTrue="1">
      <formula>P45="%"</formula>
    </cfRule>
  </conditionalFormatting>
  <conditionalFormatting sqref="Q45">
    <cfRule type="expression" dxfId="261" priority="390" stopIfTrue="1">
      <formula>G45="nein"</formula>
    </cfRule>
  </conditionalFormatting>
  <conditionalFormatting sqref="O45">
    <cfRule type="expression" dxfId="260" priority="388" stopIfTrue="1">
      <formula>Q45="%"</formula>
    </cfRule>
  </conditionalFormatting>
  <conditionalFormatting sqref="O45">
    <cfRule type="expression" dxfId="259" priority="389" stopIfTrue="1">
      <formula>AND(P86&lt;&gt;"",O47=$O$61)</formula>
    </cfRule>
  </conditionalFormatting>
  <conditionalFormatting sqref="R15">
    <cfRule type="expression" dxfId="258" priority="385" stopIfTrue="1">
      <formula>P15="%"</formula>
    </cfRule>
  </conditionalFormatting>
  <conditionalFormatting sqref="Q15">
    <cfRule type="expression" dxfId="257" priority="384" stopIfTrue="1">
      <formula>P15="%"</formula>
    </cfRule>
  </conditionalFormatting>
  <conditionalFormatting sqref="P15">
    <cfRule type="expression" dxfId="256" priority="383" stopIfTrue="1">
      <formula>G15="nein"</formula>
    </cfRule>
  </conditionalFormatting>
  <conditionalFormatting sqref="Q15">
    <cfRule type="expression" dxfId="255" priority="382" stopIfTrue="1">
      <formula>G15="nein"</formula>
    </cfRule>
  </conditionalFormatting>
  <conditionalFormatting sqref="T15">
    <cfRule type="expression" dxfId="254" priority="380" stopIfTrue="1">
      <formula>P15="%"</formula>
    </cfRule>
  </conditionalFormatting>
  <conditionalFormatting sqref="O15">
    <cfRule type="expression" dxfId="253" priority="379" stopIfTrue="1">
      <formula>Q15="%"</formula>
    </cfRule>
  </conditionalFormatting>
  <conditionalFormatting sqref="L15">
    <cfRule type="expression" dxfId="252" priority="378" stopIfTrue="1">
      <formula>P15="%"</formula>
    </cfRule>
  </conditionalFormatting>
  <conditionalFormatting sqref="T46">
    <cfRule type="expression" dxfId="251" priority="374" stopIfTrue="1">
      <formula>P46="%"</formula>
    </cfRule>
  </conditionalFormatting>
  <conditionalFormatting sqref="R46">
    <cfRule type="expression" dxfId="250" priority="365" stopIfTrue="1">
      <formula>P46="%"</formula>
    </cfRule>
  </conditionalFormatting>
  <conditionalFormatting sqref="Q46">
    <cfRule type="expression" dxfId="249" priority="364" stopIfTrue="1">
      <formula>P46="%"</formula>
    </cfRule>
  </conditionalFormatting>
  <conditionalFormatting sqref="P46">
    <cfRule type="expression" dxfId="248" priority="363" stopIfTrue="1">
      <formula>G46="nein"</formula>
    </cfRule>
  </conditionalFormatting>
  <conditionalFormatting sqref="Q46">
    <cfRule type="expression" dxfId="247" priority="362" stopIfTrue="1">
      <formula>G46="nein"</formula>
    </cfRule>
  </conditionalFormatting>
  <conditionalFormatting sqref="O46">
    <cfRule type="expression" dxfId="246" priority="361" stopIfTrue="1">
      <formula>Q46="%"</formula>
    </cfRule>
  </conditionalFormatting>
  <conditionalFormatting sqref="L46">
    <cfRule type="expression" dxfId="245" priority="360" stopIfTrue="1">
      <formula>P46="%"</formula>
    </cfRule>
  </conditionalFormatting>
  <conditionalFormatting sqref="L46 L52">
    <cfRule type="expression" dxfId="244" priority="366" stopIfTrue="1">
      <formula>AND(O95&lt;&gt;"",L58=$O$61)</formula>
    </cfRule>
  </conditionalFormatting>
  <conditionalFormatting sqref="O46">
    <cfRule type="expression" dxfId="243" priority="367" stopIfTrue="1">
      <formula>AND(P94&lt;&gt;"",O58=$O$61)</formula>
    </cfRule>
  </conditionalFormatting>
  <conditionalFormatting sqref="O46">
    <cfRule type="expression" dxfId="242" priority="359" stopIfTrue="1">
      <formula>AND(P87&lt;&gt;"",O48=$O$61)</formula>
    </cfRule>
  </conditionalFormatting>
  <conditionalFormatting sqref="C16">
    <cfRule type="expression" dxfId="241" priority="358" stopIfTrue="1">
      <formula>G16="nein"</formula>
    </cfRule>
  </conditionalFormatting>
  <conditionalFormatting sqref="R16">
    <cfRule type="expression" dxfId="240" priority="355" stopIfTrue="1">
      <formula>P16="%"</formula>
    </cfRule>
  </conditionalFormatting>
  <conditionalFormatting sqref="Q16">
    <cfRule type="expression" dxfId="239" priority="354" stopIfTrue="1">
      <formula>P16="%"</formula>
    </cfRule>
  </conditionalFormatting>
  <conditionalFormatting sqref="P16">
    <cfRule type="expression" dxfId="238" priority="353" stopIfTrue="1">
      <formula>G16="nein"</formula>
    </cfRule>
  </conditionalFormatting>
  <conditionalFormatting sqref="Q16">
    <cfRule type="expression" dxfId="237" priority="352" stopIfTrue="1">
      <formula>G16="nein"</formula>
    </cfRule>
  </conditionalFormatting>
  <conditionalFormatting sqref="T16">
    <cfRule type="expression" dxfId="236" priority="350" stopIfTrue="1">
      <formula>P16="%"</formula>
    </cfRule>
  </conditionalFormatting>
  <conditionalFormatting sqref="O16">
    <cfRule type="expression" dxfId="235" priority="349" stopIfTrue="1">
      <formula>Q16="%"</formula>
    </cfRule>
  </conditionalFormatting>
  <conditionalFormatting sqref="L16">
    <cfRule type="expression" dxfId="234" priority="348" stopIfTrue="1">
      <formula>P16="%"</formula>
    </cfRule>
  </conditionalFormatting>
  <conditionalFormatting sqref="L47">
    <cfRule type="expression" dxfId="233" priority="338" stopIfTrue="1">
      <formula>P47="%"</formula>
    </cfRule>
  </conditionalFormatting>
  <conditionalFormatting sqref="L47">
    <cfRule type="expression" dxfId="232" priority="344" stopIfTrue="1">
      <formula>AND(O96&lt;&gt;"",L59=$O$61)</formula>
    </cfRule>
  </conditionalFormatting>
  <conditionalFormatting sqref="R17">
    <cfRule type="expression" dxfId="231" priority="334" stopIfTrue="1">
      <formula>P17="%"</formula>
    </cfRule>
  </conditionalFormatting>
  <conditionalFormatting sqref="Q17">
    <cfRule type="expression" dxfId="230" priority="333" stopIfTrue="1">
      <formula>P17="%"</formula>
    </cfRule>
  </conditionalFormatting>
  <conditionalFormatting sqref="P17">
    <cfRule type="expression" dxfId="229" priority="332" stopIfTrue="1">
      <formula>G17="nein"</formula>
    </cfRule>
  </conditionalFormatting>
  <conditionalFormatting sqref="Q17">
    <cfRule type="expression" dxfId="228" priority="331" stopIfTrue="1">
      <formula>G17="nein"</formula>
    </cfRule>
  </conditionalFormatting>
  <conditionalFormatting sqref="T17">
    <cfRule type="expression" dxfId="227" priority="329" stopIfTrue="1">
      <formula>P17="%"</formula>
    </cfRule>
  </conditionalFormatting>
  <conditionalFormatting sqref="O17">
    <cfRule type="expression" dxfId="226" priority="328" stopIfTrue="1">
      <formula>Q17="%"</formula>
    </cfRule>
  </conditionalFormatting>
  <conditionalFormatting sqref="L17">
    <cfRule type="expression" dxfId="225" priority="327" stopIfTrue="1">
      <formula>P17="%"</formula>
    </cfRule>
  </conditionalFormatting>
  <conditionalFormatting sqref="R47">
    <cfRule type="expression" dxfId="224" priority="324" stopIfTrue="1">
      <formula>P47="%"</formula>
    </cfRule>
  </conditionalFormatting>
  <conditionalFormatting sqref="T47">
    <cfRule type="expression" dxfId="223" priority="323" stopIfTrue="1">
      <formula>P47="%"</formula>
    </cfRule>
  </conditionalFormatting>
  <conditionalFormatting sqref="P47">
    <cfRule type="expression" dxfId="222" priority="322" stopIfTrue="1">
      <formula>G47="nein"</formula>
    </cfRule>
  </conditionalFormatting>
  <conditionalFormatting sqref="Q47">
    <cfRule type="expression" dxfId="221" priority="313" stopIfTrue="1">
      <formula>G47="nein"</formula>
    </cfRule>
  </conditionalFormatting>
  <conditionalFormatting sqref="K47">
    <cfRule type="cellIs" dxfId="220" priority="312" operator="equal">
      <formula>"nicht ausreichend"</formula>
    </cfRule>
  </conditionalFormatting>
  <conditionalFormatting sqref="O47">
    <cfRule type="expression" dxfId="219" priority="310" stopIfTrue="1">
      <formula>Q47="%"</formula>
    </cfRule>
  </conditionalFormatting>
  <conditionalFormatting sqref="O47">
    <cfRule type="expression" dxfId="218" priority="311" stopIfTrue="1">
      <formula>AND(P88&lt;&gt;"",O49=$O$61)</formula>
    </cfRule>
  </conditionalFormatting>
  <conditionalFormatting sqref="R18">
    <cfRule type="expression" dxfId="217" priority="307" stopIfTrue="1">
      <formula>P18="%"</formula>
    </cfRule>
  </conditionalFormatting>
  <conditionalFormatting sqref="Q18">
    <cfRule type="expression" dxfId="216" priority="306" stopIfTrue="1">
      <formula>P18="%"</formula>
    </cfRule>
  </conditionalFormatting>
  <conditionalFormatting sqref="P18">
    <cfRule type="expression" dxfId="215" priority="305" stopIfTrue="1">
      <formula>G18="nein"</formula>
    </cfRule>
  </conditionalFormatting>
  <conditionalFormatting sqref="Q18">
    <cfRule type="expression" dxfId="214" priority="304" stopIfTrue="1">
      <formula>G18="nein"</formula>
    </cfRule>
  </conditionalFormatting>
  <conditionalFormatting sqref="T18">
    <cfRule type="expression" dxfId="213" priority="302" stopIfTrue="1">
      <formula>P18="%"</formula>
    </cfRule>
  </conditionalFormatting>
  <conditionalFormatting sqref="O18">
    <cfRule type="expression" dxfId="212" priority="301" stopIfTrue="1">
      <formula>Q18="%"</formula>
    </cfRule>
  </conditionalFormatting>
  <conditionalFormatting sqref="L18">
    <cfRule type="expression" dxfId="211" priority="300" stopIfTrue="1">
      <formula>P18="%"</formula>
    </cfRule>
  </conditionalFormatting>
  <conditionalFormatting sqref="L48">
    <cfRule type="expression" dxfId="210" priority="298" stopIfTrue="1">
      <formula>P48="%"</formula>
    </cfRule>
  </conditionalFormatting>
  <conditionalFormatting sqref="L48">
    <cfRule type="expression" dxfId="209" priority="299" stopIfTrue="1">
      <formula>AND(O97&lt;&gt;"",L60=$O$61)</formula>
    </cfRule>
  </conditionalFormatting>
  <conditionalFormatting sqref="R48">
    <cfRule type="expression" dxfId="208" priority="297" stopIfTrue="1">
      <formula>P48="%"</formula>
    </cfRule>
  </conditionalFormatting>
  <conditionalFormatting sqref="T48">
    <cfRule type="expression" dxfId="207" priority="296" stopIfTrue="1">
      <formula>P48="%"</formula>
    </cfRule>
  </conditionalFormatting>
  <conditionalFormatting sqref="P48">
    <cfRule type="expression" dxfId="206" priority="295" stopIfTrue="1">
      <formula>G48="nein"</formula>
    </cfRule>
  </conditionalFormatting>
  <conditionalFormatting sqref="Q48">
    <cfRule type="expression" dxfId="205" priority="293" stopIfTrue="1">
      <formula>G48="nein"</formula>
    </cfRule>
  </conditionalFormatting>
  <conditionalFormatting sqref="K48">
    <cfRule type="cellIs" dxfId="204" priority="292" operator="equal">
      <formula>"nicht ausreichend"</formula>
    </cfRule>
  </conditionalFormatting>
  <conditionalFormatting sqref="O48">
    <cfRule type="expression" dxfId="203" priority="290" stopIfTrue="1">
      <formula>Q48="%"</formula>
    </cfRule>
  </conditionalFormatting>
  <conditionalFormatting sqref="O48">
    <cfRule type="expression" dxfId="202" priority="291" stopIfTrue="1">
      <formula>AND(P89&lt;&gt;"",O50=$O$61)</formula>
    </cfRule>
  </conditionalFormatting>
  <conditionalFormatting sqref="R19">
    <cfRule type="expression" dxfId="201" priority="287" stopIfTrue="1">
      <formula>P19="%"</formula>
    </cfRule>
  </conditionalFormatting>
  <conditionalFormatting sqref="Q19">
    <cfRule type="expression" dxfId="200" priority="286" stopIfTrue="1">
      <formula>P19="%"</formula>
    </cfRule>
  </conditionalFormatting>
  <conditionalFormatting sqref="P19">
    <cfRule type="expression" dxfId="199" priority="285" stopIfTrue="1">
      <formula>G19="nein"</formula>
    </cfRule>
  </conditionalFormatting>
  <conditionalFormatting sqref="Q19">
    <cfRule type="expression" dxfId="198" priority="284" stopIfTrue="1">
      <formula>G19="nein"</formula>
    </cfRule>
  </conditionalFormatting>
  <conditionalFormatting sqref="T19">
    <cfRule type="expression" dxfId="197" priority="282" stopIfTrue="1">
      <formula>P19="%"</formula>
    </cfRule>
  </conditionalFormatting>
  <conditionalFormatting sqref="O19">
    <cfRule type="expression" dxfId="196" priority="281" stopIfTrue="1">
      <formula>Q19="%"</formula>
    </cfRule>
  </conditionalFormatting>
  <conditionalFormatting sqref="L19">
    <cfRule type="expression" dxfId="195" priority="280" stopIfTrue="1">
      <formula>P19="%"</formula>
    </cfRule>
  </conditionalFormatting>
  <conditionalFormatting sqref="J19">
    <cfRule type="cellIs" dxfId="194" priority="279" operator="equal">
      <formula>"Auswahl treffen"</formula>
    </cfRule>
  </conditionalFormatting>
  <conditionalFormatting sqref="L49">
    <cfRule type="expression" dxfId="193" priority="277" stopIfTrue="1">
      <formula>P49="%"</formula>
    </cfRule>
  </conditionalFormatting>
  <conditionalFormatting sqref="L49">
    <cfRule type="expression" dxfId="192" priority="278" stopIfTrue="1">
      <formula>AND(O98&lt;&gt;"",L61=$O$61)</formula>
    </cfRule>
  </conditionalFormatting>
  <conditionalFormatting sqref="R49">
    <cfRule type="expression" dxfId="191" priority="276" stopIfTrue="1">
      <formula>P49="%"</formula>
    </cfRule>
  </conditionalFormatting>
  <conditionalFormatting sqref="T49">
    <cfRule type="expression" dxfId="190" priority="275" stopIfTrue="1">
      <formula>P49="%"</formula>
    </cfRule>
  </conditionalFormatting>
  <conditionalFormatting sqref="P49">
    <cfRule type="expression" dxfId="189" priority="274" stopIfTrue="1">
      <formula>G49="nein"</formula>
    </cfRule>
  </conditionalFormatting>
  <conditionalFormatting sqref="Q49">
    <cfRule type="expression" dxfId="188" priority="272" stopIfTrue="1">
      <formula>G49="nein"</formula>
    </cfRule>
  </conditionalFormatting>
  <conditionalFormatting sqref="K49">
    <cfRule type="cellIs" dxfId="187" priority="271" operator="equal">
      <formula>"nicht ausreichend"</formula>
    </cfRule>
  </conditionalFormatting>
  <conditionalFormatting sqref="O49">
    <cfRule type="expression" dxfId="186" priority="269" stopIfTrue="1">
      <formula>Q49="%"</formula>
    </cfRule>
  </conditionalFormatting>
  <conditionalFormatting sqref="O49">
    <cfRule type="expression" dxfId="185" priority="270" stopIfTrue="1">
      <formula>AND(P90&lt;&gt;"",O51=$O$61)</formula>
    </cfRule>
  </conditionalFormatting>
  <conditionalFormatting sqref="T7">
    <cfRule type="expression" dxfId="184" priority="266" stopIfTrue="1">
      <formula>P7="%"</formula>
    </cfRule>
  </conditionalFormatting>
  <conditionalFormatting sqref="R7">
    <cfRule type="expression" dxfId="183" priority="265" stopIfTrue="1">
      <formula>P7="%"</formula>
    </cfRule>
  </conditionalFormatting>
  <conditionalFormatting sqref="Q7">
    <cfRule type="expression" dxfId="182" priority="264" stopIfTrue="1">
      <formula>P7="%"</formula>
    </cfRule>
  </conditionalFormatting>
  <conditionalFormatting sqref="P7">
    <cfRule type="expression" dxfId="181" priority="263" stopIfTrue="1">
      <formula>G7="nein"</formula>
    </cfRule>
  </conditionalFormatting>
  <conditionalFormatting sqref="Q7">
    <cfRule type="expression" dxfId="180" priority="262" stopIfTrue="1">
      <formula>G7="nein"</formula>
    </cfRule>
  </conditionalFormatting>
  <conditionalFormatting sqref="S7:S56">
    <cfRule type="expression" dxfId="179" priority="261" stopIfTrue="1">
      <formula>G7="nein"</formula>
    </cfRule>
  </conditionalFormatting>
  <conditionalFormatting sqref="L7">
    <cfRule type="expression" dxfId="178" priority="259" stopIfTrue="1">
      <formula>P7="%"</formula>
    </cfRule>
  </conditionalFormatting>
  <conditionalFormatting sqref="R34">
    <cfRule type="expression" dxfId="177" priority="256" stopIfTrue="1">
      <formula>P34="%"</formula>
    </cfRule>
  </conditionalFormatting>
  <conditionalFormatting sqref="Q34">
    <cfRule type="expression" dxfId="176" priority="255" stopIfTrue="1">
      <formula>P34="%"</formula>
    </cfRule>
  </conditionalFormatting>
  <conditionalFormatting sqref="P34">
    <cfRule type="expression" dxfId="175" priority="254" stopIfTrue="1">
      <formula>G34="nein"</formula>
    </cfRule>
  </conditionalFormatting>
  <conditionalFormatting sqref="Q34">
    <cfRule type="expression" dxfId="174" priority="253" stopIfTrue="1">
      <formula>G34="nein"</formula>
    </cfRule>
  </conditionalFormatting>
  <conditionalFormatting sqref="T34">
    <cfRule type="expression" dxfId="173" priority="251" stopIfTrue="1">
      <formula>P34="%"</formula>
    </cfRule>
  </conditionalFormatting>
  <conditionalFormatting sqref="O34">
    <cfRule type="expression" dxfId="172" priority="250" stopIfTrue="1">
      <formula>Q34="%"</formula>
    </cfRule>
  </conditionalFormatting>
  <conditionalFormatting sqref="L34">
    <cfRule type="expression" dxfId="171" priority="249" stopIfTrue="1">
      <formula>P34="%"</formula>
    </cfRule>
  </conditionalFormatting>
  <conditionalFormatting sqref="R37">
    <cfRule type="expression" dxfId="170" priority="246" stopIfTrue="1">
      <formula>P37="%"</formula>
    </cfRule>
  </conditionalFormatting>
  <conditionalFormatting sqref="Q37">
    <cfRule type="expression" dxfId="169" priority="245" stopIfTrue="1">
      <formula>P37="%"</formula>
    </cfRule>
  </conditionalFormatting>
  <conditionalFormatting sqref="P37">
    <cfRule type="expression" dxfId="168" priority="244" stopIfTrue="1">
      <formula>G37="nein"</formula>
    </cfRule>
  </conditionalFormatting>
  <conditionalFormatting sqref="Q37">
    <cfRule type="expression" dxfId="167" priority="243" stopIfTrue="1">
      <formula>G37="nein"</formula>
    </cfRule>
  </conditionalFormatting>
  <conditionalFormatting sqref="T37">
    <cfRule type="expression" dxfId="166" priority="241" stopIfTrue="1">
      <formula>P37="%"</formula>
    </cfRule>
  </conditionalFormatting>
  <conditionalFormatting sqref="O37">
    <cfRule type="expression" dxfId="165" priority="240" stopIfTrue="1">
      <formula>Q37="%"</formula>
    </cfRule>
  </conditionalFormatting>
  <conditionalFormatting sqref="L37">
    <cfRule type="expression" dxfId="164" priority="239" stopIfTrue="1">
      <formula>P37="%"</formula>
    </cfRule>
  </conditionalFormatting>
  <conditionalFormatting sqref="L37">
    <cfRule type="expression" dxfId="163" priority="247" stopIfTrue="1">
      <formula>AND(O82&lt;&gt;"",L39=$O$61)</formula>
    </cfRule>
  </conditionalFormatting>
  <conditionalFormatting sqref="O37">
    <cfRule type="expression" dxfId="162" priority="248" stopIfTrue="1">
      <formula>AND(P81&lt;&gt;"",O39=$O$61)</formula>
    </cfRule>
  </conditionalFormatting>
  <conditionalFormatting sqref="C31">
    <cfRule type="expression" dxfId="161" priority="213" stopIfTrue="1">
      <formula>G31="nein"</formula>
    </cfRule>
  </conditionalFormatting>
  <conditionalFormatting sqref="R31">
    <cfRule type="expression" dxfId="160" priority="204" stopIfTrue="1">
      <formula>P31="%"</formula>
    </cfRule>
  </conditionalFormatting>
  <conditionalFormatting sqref="Q31">
    <cfRule type="expression" dxfId="159" priority="203" stopIfTrue="1">
      <formula>P31="%"</formula>
    </cfRule>
  </conditionalFormatting>
  <conditionalFormatting sqref="P31">
    <cfRule type="expression" dxfId="158" priority="202" stopIfTrue="1">
      <formula>G31="nein"</formula>
    </cfRule>
  </conditionalFormatting>
  <conditionalFormatting sqref="Q31">
    <cfRule type="expression" dxfId="157" priority="201" stopIfTrue="1">
      <formula>G31="nein"</formula>
    </cfRule>
  </conditionalFormatting>
  <conditionalFormatting sqref="T31">
    <cfRule type="expression" dxfId="156" priority="199" stopIfTrue="1">
      <formula>P31="%"</formula>
    </cfRule>
  </conditionalFormatting>
  <conditionalFormatting sqref="O31">
    <cfRule type="expression" dxfId="155" priority="198" stopIfTrue="1">
      <formula>Q31="%"</formula>
    </cfRule>
  </conditionalFormatting>
  <conditionalFormatting sqref="L31">
    <cfRule type="expression" dxfId="154" priority="197" stopIfTrue="1">
      <formula>P31="%"</formula>
    </cfRule>
  </conditionalFormatting>
  <conditionalFormatting sqref="L31">
    <cfRule type="expression" dxfId="153" priority="205" stopIfTrue="1">
      <formula>AND(O87&lt;&gt;"",L45=$O$61)</formula>
    </cfRule>
  </conditionalFormatting>
  <conditionalFormatting sqref="O31">
    <cfRule type="expression" dxfId="152" priority="206" stopIfTrue="1">
      <formula>AND(P86&lt;&gt;"",O45=$O$61)</formula>
    </cfRule>
  </conditionalFormatting>
  <conditionalFormatting sqref="O31">
    <cfRule type="expression" dxfId="151" priority="196" stopIfTrue="1">
      <formula>AND(P79&lt;&gt;"",O37=$O$61)</formula>
    </cfRule>
  </conditionalFormatting>
  <conditionalFormatting sqref="C33">
    <cfRule type="expression" dxfId="150" priority="195" stopIfTrue="1">
      <formula>G33="nein"</formula>
    </cfRule>
  </conditionalFormatting>
  <conditionalFormatting sqref="R33">
    <cfRule type="expression" dxfId="149" priority="192" stopIfTrue="1">
      <formula>P33="%"</formula>
    </cfRule>
  </conditionalFormatting>
  <conditionalFormatting sqref="Q33">
    <cfRule type="expression" dxfId="148" priority="191" stopIfTrue="1">
      <formula>P33="%"</formula>
    </cfRule>
  </conditionalFormatting>
  <conditionalFormatting sqref="P33">
    <cfRule type="expression" dxfId="147" priority="190" stopIfTrue="1">
      <formula>G33="nein"</formula>
    </cfRule>
  </conditionalFormatting>
  <conditionalFormatting sqref="Q33">
    <cfRule type="expression" dxfId="146" priority="189" stopIfTrue="1">
      <formula>G33="nein"</formula>
    </cfRule>
  </conditionalFormatting>
  <conditionalFormatting sqref="T33">
    <cfRule type="expression" dxfId="145" priority="187" stopIfTrue="1">
      <formula>P33="%"</formula>
    </cfRule>
  </conditionalFormatting>
  <conditionalFormatting sqref="O33">
    <cfRule type="expression" dxfId="144" priority="186" stopIfTrue="1">
      <formula>Q33="%"</formula>
    </cfRule>
  </conditionalFormatting>
  <conditionalFormatting sqref="L33">
    <cfRule type="expression" dxfId="143" priority="185" stopIfTrue="1">
      <formula>P33="%"</formula>
    </cfRule>
  </conditionalFormatting>
  <conditionalFormatting sqref="L33">
    <cfRule type="expression" dxfId="142" priority="193" stopIfTrue="1">
      <formula>AND(O89&lt;&gt;"",L47=$O$61)</formula>
    </cfRule>
  </conditionalFormatting>
  <conditionalFormatting sqref="O33">
    <cfRule type="expression" dxfId="141" priority="194" stopIfTrue="1">
      <formula>AND(P88&lt;&gt;"",O47=$O$61)</formula>
    </cfRule>
  </conditionalFormatting>
  <conditionalFormatting sqref="O33">
    <cfRule type="expression" dxfId="140" priority="184" stopIfTrue="1">
      <formula>AND(P81&lt;&gt;"",O39=$O$61)</formula>
    </cfRule>
  </conditionalFormatting>
  <conditionalFormatting sqref="L50">
    <cfRule type="expression" dxfId="139" priority="182" stopIfTrue="1">
      <formula>P50="%"</formula>
    </cfRule>
  </conditionalFormatting>
  <conditionalFormatting sqref="L50">
    <cfRule type="expression" dxfId="138" priority="183" stopIfTrue="1">
      <formula>AND(O99&lt;&gt;"",L62=$O$61)</formula>
    </cfRule>
  </conditionalFormatting>
  <conditionalFormatting sqref="R50">
    <cfRule type="expression" dxfId="137" priority="181" stopIfTrue="1">
      <formula>P50="%"</formula>
    </cfRule>
  </conditionalFormatting>
  <conditionalFormatting sqref="T50">
    <cfRule type="expression" dxfId="136" priority="180" stopIfTrue="1">
      <formula>P50="%"</formula>
    </cfRule>
  </conditionalFormatting>
  <conditionalFormatting sqref="P50">
    <cfRule type="expression" dxfId="135" priority="179" stopIfTrue="1">
      <formula>G50="nein"</formula>
    </cfRule>
  </conditionalFormatting>
  <conditionalFormatting sqref="Q50">
    <cfRule type="expression" dxfId="134" priority="177" stopIfTrue="1">
      <formula>G50="nein"</formula>
    </cfRule>
  </conditionalFormatting>
  <conditionalFormatting sqref="O50">
    <cfRule type="expression" dxfId="133" priority="174" stopIfTrue="1">
      <formula>Q50="%"</formula>
    </cfRule>
  </conditionalFormatting>
  <conditionalFormatting sqref="O50">
    <cfRule type="expression" dxfId="132" priority="175" stopIfTrue="1">
      <formula>AND(P91&lt;&gt;"",O52=$O$61)</formula>
    </cfRule>
  </conditionalFormatting>
  <conditionalFormatting sqref="L34">
    <cfRule type="expression" dxfId="131" priority="765" stopIfTrue="1">
      <formula>AND(O83&lt;&gt;"",L39=$O$61)</formula>
    </cfRule>
  </conditionalFormatting>
  <conditionalFormatting sqref="O34">
    <cfRule type="expression" dxfId="130" priority="767" stopIfTrue="1">
      <formula>AND(P82&lt;&gt;"",O39=$O$61)</formula>
    </cfRule>
  </conditionalFormatting>
  <conditionalFormatting sqref="R35">
    <cfRule type="expression" dxfId="129" priority="171" stopIfTrue="1">
      <formula>P35="%"</formula>
    </cfRule>
  </conditionalFormatting>
  <conditionalFormatting sqref="Q35">
    <cfRule type="expression" dxfId="128" priority="170" stopIfTrue="1">
      <formula>P35="%"</formula>
    </cfRule>
  </conditionalFormatting>
  <conditionalFormatting sqref="P35">
    <cfRule type="expression" dxfId="127" priority="169" stopIfTrue="1">
      <formula>G35="nein"</formula>
    </cfRule>
  </conditionalFormatting>
  <conditionalFormatting sqref="Q35">
    <cfRule type="expression" dxfId="126" priority="168" stopIfTrue="1">
      <formula>G35="nein"</formula>
    </cfRule>
  </conditionalFormatting>
  <conditionalFormatting sqref="T35">
    <cfRule type="expression" dxfId="125" priority="166" stopIfTrue="1">
      <formula>P35="%"</formula>
    </cfRule>
  </conditionalFormatting>
  <conditionalFormatting sqref="O35">
    <cfRule type="expression" dxfId="124" priority="165" stopIfTrue="1">
      <formula>Q35="%"</formula>
    </cfRule>
  </conditionalFormatting>
  <conditionalFormatting sqref="L35">
    <cfRule type="expression" dxfId="123" priority="164" stopIfTrue="1">
      <formula>P35="%"</formula>
    </cfRule>
  </conditionalFormatting>
  <conditionalFormatting sqref="L35">
    <cfRule type="expression" dxfId="122" priority="172" stopIfTrue="1">
      <formula>AND(O84&lt;&gt;"",L43=$O$61)</formula>
    </cfRule>
  </conditionalFormatting>
  <conditionalFormatting sqref="O35">
    <cfRule type="expression" dxfId="121" priority="173" stopIfTrue="1">
      <formula>AND(P83&lt;&gt;"",O43=$O$61)</formula>
    </cfRule>
  </conditionalFormatting>
  <conditionalFormatting sqref="R36">
    <cfRule type="expression" dxfId="120" priority="161" stopIfTrue="1">
      <formula>P36="%"</formula>
    </cfRule>
  </conditionalFormatting>
  <conditionalFormatting sqref="Q36">
    <cfRule type="expression" dxfId="119" priority="160" stopIfTrue="1">
      <formula>P36="%"</formula>
    </cfRule>
  </conditionalFormatting>
  <conditionalFormatting sqref="P36">
    <cfRule type="expression" dxfId="118" priority="159" stopIfTrue="1">
      <formula>G36="nein"</formula>
    </cfRule>
  </conditionalFormatting>
  <conditionalFormatting sqref="Q36">
    <cfRule type="expression" dxfId="117" priority="158" stopIfTrue="1">
      <formula>G36="nein"</formula>
    </cfRule>
  </conditionalFormatting>
  <conditionalFormatting sqref="T36">
    <cfRule type="expression" dxfId="116" priority="156" stopIfTrue="1">
      <formula>P36="%"</formula>
    </cfRule>
  </conditionalFormatting>
  <conditionalFormatting sqref="O36">
    <cfRule type="expression" dxfId="115" priority="155" stopIfTrue="1">
      <formula>Q36="%"</formula>
    </cfRule>
  </conditionalFormatting>
  <conditionalFormatting sqref="L36">
    <cfRule type="expression" dxfId="114" priority="154" stopIfTrue="1">
      <formula>P36="%"</formula>
    </cfRule>
  </conditionalFormatting>
  <conditionalFormatting sqref="L36">
    <cfRule type="expression" dxfId="113" priority="162" stopIfTrue="1">
      <formula>AND(O85&lt;&gt;"",L44=$O$61)</formula>
    </cfRule>
  </conditionalFormatting>
  <conditionalFormatting sqref="O36">
    <cfRule type="expression" dxfId="112" priority="163" stopIfTrue="1">
      <formula>AND(P84&lt;&gt;"",O44=$O$61)</formula>
    </cfRule>
  </conditionalFormatting>
  <conditionalFormatting sqref="R20">
    <cfRule type="expression" dxfId="111" priority="151" stopIfTrue="1">
      <formula>P20="%"</formula>
    </cfRule>
  </conditionalFormatting>
  <conditionalFormatting sqref="Q20">
    <cfRule type="expression" dxfId="110" priority="150" stopIfTrue="1">
      <formula>P20="%"</formula>
    </cfRule>
  </conditionalFormatting>
  <conditionalFormatting sqref="P20">
    <cfRule type="expression" dxfId="109" priority="149" stopIfTrue="1">
      <formula>G20="nein"</formula>
    </cfRule>
  </conditionalFormatting>
  <conditionalFormatting sqref="Q20">
    <cfRule type="expression" dxfId="108" priority="148" stopIfTrue="1">
      <formula>G20="nein"</formula>
    </cfRule>
  </conditionalFormatting>
  <conditionalFormatting sqref="T20">
    <cfRule type="expression" dxfId="107" priority="146" stopIfTrue="1">
      <formula>P20="%"</formula>
    </cfRule>
  </conditionalFormatting>
  <conditionalFormatting sqref="O20">
    <cfRule type="expression" dxfId="106" priority="145" stopIfTrue="1">
      <formula>Q20="%"</formula>
    </cfRule>
  </conditionalFormatting>
  <conditionalFormatting sqref="L20">
    <cfRule type="expression" dxfId="105" priority="144" stopIfTrue="1">
      <formula>P20="%"</formula>
    </cfRule>
  </conditionalFormatting>
  <conditionalFormatting sqref="L51">
    <cfRule type="expression" dxfId="104" priority="142" stopIfTrue="1">
      <formula>P51="%"</formula>
    </cfRule>
  </conditionalFormatting>
  <conditionalFormatting sqref="L51">
    <cfRule type="expression" dxfId="103" priority="143" stopIfTrue="1">
      <formula>AND(O100&lt;&gt;"",L63=$O$61)</formula>
    </cfRule>
  </conditionalFormatting>
  <conditionalFormatting sqref="R51">
    <cfRule type="expression" dxfId="102" priority="141" stopIfTrue="1">
      <formula>P51="%"</formula>
    </cfRule>
  </conditionalFormatting>
  <conditionalFormatting sqref="T51">
    <cfRule type="expression" dxfId="101" priority="140" stopIfTrue="1">
      <formula>P51="%"</formula>
    </cfRule>
  </conditionalFormatting>
  <conditionalFormatting sqref="P51">
    <cfRule type="expression" dxfId="100" priority="134" stopIfTrue="1">
      <formula>G51="nein"</formula>
    </cfRule>
  </conditionalFormatting>
  <conditionalFormatting sqref="Q51">
    <cfRule type="expression" dxfId="99" priority="132" stopIfTrue="1">
      <formula>G51="nein"</formula>
    </cfRule>
  </conditionalFormatting>
  <conditionalFormatting sqref="O51">
    <cfRule type="expression" dxfId="98" priority="130" stopIfTrue="1">
      <formula>Q51="%"</formula>
    </cfRule>
  </conditionalFormatting>
  <conditionalFormatting sqref="Q51">
    <cfRule type="expression" dxfId="97" priority="133" stopIfTrue="1">
      <formula>P51="%"</formula>
    </cfRule>
  </conditionalFormatting>
  <conditionalFormatting sqref="O51:O52">
    <cfRule type="expression" dxfId="96" priority="131" stopIfTrue="1">
      <formula>AND(P92&lt;&gt;"",O58=$O$61)</formula>
    </cfRule>
  </conditionalFormatting>
  <conditionalFormatting sqref="L52">
    <cfRule type="expression" dxfId="95" priority="128" stopIfTrue="1">
      <formula>P52="%"</formula>
    </cfRule>
  </conditionalFormatting>
  <conditionalFormatting sqref="R52">
    <cfRule type="expression" dxfId="94" priority="127" stopIfTrue="1">
      <formula>P52="%"</formula>
    </cfRule>
  </conditionalFormatting>
  <conditionalFormatting sqref="T52">
    <cfRule type="expression" dxfId="93" priority="126" stopIfTrue="1">
      <formula>P52="%"</formula>
    </cfRule>
  </conditionalFormatting>
  <conditionalFormatting sqref="P52">
    <cfRule type="expression" dxfId="92" priority="124" stopIfTrue="1">
      <formula>G52="nein"</formula>
    </cfRule>
  </conditionalFormatting>
  <conditionalFormatting sqref="Q52">
    <cfRule type="expression" dxfId="91" priority="122" stopIfTrue="1">
      <formula>G52="nein"</formula>
    </cfRule>
  </conditionalFormatting>
  <conditionalFormatting sqref="O52">
    <cfRule type="expression" dxfId="90" priority="120" stopIfTrue="1">
      <formula>Q52="%"</formula>
    </cfRule>
  </conditionalFormatting>
  <conditionalFormatting sqref="Q52">
    <cfRule type="expression" dxfId="89" priority="123" stopIfTrue="1">
      <formula>P52="%"</formula>
    </cfRule>
  </conditionalFormatting>
  <conditionalFormatting sqref="R40">
    <cfRule type="expression" dxfId="88" priority="117" stopIfTrue="1">
      <formula>P40="%"</formula>
    </cfRule>
  </conditionalFormatting>
  <conditionalFormatting sqref="O40">
    <cfRule type="expression" dxfId="87" priority="116" stopIfTrue="1">
      <formula>Q40="%"</formula>
    </cfRule>
  </conditionalFormatting>
  <conditionalFormatting sqref="L40">
    <cfRule type="expression" dxfId="86" priority="115" stopIfTrue="1">
      <formula>P40="%"</formula>
    </cfRule>
  </conditionalFormatting>
  <conditionalFormatting sqref="T40">
    <cfRule type="expression" dxfId="85" priority="114" stopIfTrue="1">
      <formula>P40="%"</formula>
    </cfRule>
  </conditionalFormatting>
  <conditionalFormatting sqref="L40">
    <cfRule type="expression" dxfId="84" priority="118" stopIfTrue="1">
      <formula>AND(O85&lt;&gt;"",L45=$O$61)</formula>
    </cfRule>
  </conditionalFormatting>
  <conditionalFormatting sqref="O40">
    <cfRule type="expression" dxfId="83" priority="119" stopIfTrue="1">
      <formula>AND(P84&lt;&gt;"",O45=$O$61)</formula>
    </cfRule>
  </conditionalFormatting>
  <conditionalFormatting sqref="P40">
    <cfRule type="expression" dxfId="82" priority="113" stopIfTrue="1">
      <formula>G40="nein"</formula>
    </cfRule>
  </conditionalFormatting>
  <conditionalFormatting sqref="Q40">
    <cfRule type="expression" dxfId="81" priority="111" stopIfTrue="1">
      <formula>P40="%"</formula>
    </cfRule>
  </conditionalFormatting>
  <conditionalFormatting sqref="Q40">
    <cfRule type="expression" dxfId="80" priority="110" stopIfTrue="1">
      <formula>G40="nein"</formula>
    </cfRule>
  </conditionalFormatting>
  <conditionalFormatting sqref="C41:C42">
    <cfRule type="expression" dxfId="79" priority="109" stopIfTrue="1">
      <formula>G41="nein"</formula>
    </cfRule>
  </conditionalFormatting>
  <conditionalFormatting sqref="R41">
    <cfRule type="expression" dxfId="78" priority="106" stopIfTrue="1">
      <formula>P41="%"</formula>
    </cfRule>
  </conditionalFormatting>
  <conditionalFormatting sqref="O41">
    <cfRule type="expression" dxfId="77" priority="105" stopIfTrue="1">
      <formula>Q41="%"</formula>
    </cfRule>
  </conditionalFormatting>
  <conditionalFormatting sqref="L41">
    <cfRule type="expression" dxfId="76" priority="104" stopIfTrue="1">
      <formula>P41="%"</formula>
    </cfRule>
  </conditionalFormatting>
  <conditionalFormatting sqref="T41">
    <cfRule type="expression" dxfId="75" priority="103" stopIfTrue="1">
      <formula>P41="%"</formula>
    </cfRule>
  </conditionalFormatting>
  <conditionalFormatting sqref="L41">
    <cfRule type="expression" dxfId="74" priority="107" stopIfTrue="1">
      <formula>AND(O86&lt;&gt;"",L46=$O$61)</formula>
    </cfRule>
  </conditionalFormatting>
  <conditionalFormatting sqref="O41">
    <cfRule type="expression" dxfId="73" priority="108" stopIfTrue="1">
      <formula>AND(P85&lt;&gt;"",O46=$O$61)</formula>
    </cfRule>
  </conditionalFormatting>
  <conditionalFormatting sqref="P41">
    <cfRule type="expression" dxfId="72" priority="102" stopIfTrue="1">
      <formula>G41="nein"</formula>
    </cfRule>
  </conditionalFormatting>
  <conditionalFormatting sqref="Q41">
    <cfRule type="expression" dxfId="71" priority="98" stopIfTrue="1">
      <formula>P41="%"</formula>
    </cfRule>
  </conditionalFormatting>
  <conditionalFormatting sqref="Q41">
    <cfRule type="expression" dxfId="70" priority="97" stopIfTrue="1">
      <formula>G41="nein"</formula>
    </cfRule>
  </conditionalFormatting>
  <conditionalFormatting sqref="R42">
    <cfRule type="expression" dxfId="69" priority="94" stopIfTrue="1">
      <formula>P42="%"</formula>
    </cfRule>
  </conditionalFormatting>
  <conditionalFormatting sqref="O42">
    <cfRule type="expression" dxfId="68" priority="93" stopIfTrue="1">
      <formula>Q42="%"</formula>
    </cfRule>
  </conditionalFormatting>
  <conditionalFormatting sqref="L42">
    <cfRule type="expression" dxfId="67" priority="92" stopIfTrue="1">
      <formula>P42="%"</formula>
    </cfRule>
  </conditionalFormatting>
  <conditionalFormatting sqref="T42">
    <cfRule type="expression" dxfId="66" priority="91" stopIfTrue="1">
      <formula>P42="%"</formula>
    </cfRule>
  </conditionalFormatting>
  <conditionalFormatting sqref="L42">
    <cfRule type="expression" dxfId="65" priority="95" stopIfTrue="1">
      <formula>AND(O87&lt;&gt;"",L47=$O$61)</formula>
    </cfRule>
  </conditionalFormatting>
  <conditionalFormatting sqref="O42">
    <cfRule type="expression" dxfId="64" priority="96" stopIfTrue="1">
      <formula>AND(P86&lt;&gt;"",O47=$O$61)</formula>
    </cfRule>
  </conditionalFormatting>
  <conditionalFormatting sqref="P42">
    <cfRule type="expression" dxfId="63" priority="90" stopIfTrue="1">
      <formula>G42="nein"</formula>
    </cfRule>
  </conditionalFormatting>
  <conditionalFormatting sqref="Q42">
    <cfRule type="expression" dxfId="62" priority="88" stopIfTrue="1">
      <formula>P42="%"</formula>
    </cfRule>
  </conditionalFormatting>
  <conditionalFormatting sqref="Q42">
    <cfRule type="expression" dxfId="61" priority="87" stopIfTrue="1">
      <formula>G42="nein"</formula>
    </cfRule>
  </conditionalFormatting>
  <conditionalFormatting sqref="C53:C55">
    <cfRule type="expression" dxfId="60" priority="86" stopIfTrue="1">
      <formula>G53="nein"</formula>
    </cfRule>
  </conditionalFormatting>
  <conditionalFormatting sqref="L53:L55">
    <cfRule type="expression" dxfId="59" priority="85" stopIfTrue="1">
      <formula>AND(O102&lt;&gt;"",L65=$O$61)</formula>
    </cfRule>
  </conditionalFormatting>
  <conditionalFormatting sqref="O53:O55">
    <cfRule type="expression" dxfId="58" priority="84" stopIfTrue="1">
      <formula>AND(P94&lt;&gt;"",O60=$O$61)</formula>
    </cfRule>
  </conditionalFormatting>
  <conditionalFormatting sqref="L53:L55">
    <cfRule type="expression" dxfId="57" priority="83" stopIfTrue="1">
      <formula>P53="%"</formula>
    </cfRule>
  </conditionalFormatting>
  <conditionalFormatting sqref="R53:R55">
    <cfRule type="expression" dxfId="56" priority="82" stopIfTrue="1">
      <formula>P53="%"</formula>
    </cfRule>
  </conditionalFormatting>
  <conditionalFormatting sqref="T53:T55">
    <cfRule type="expression" dxfId="55" priority="81" stopIfTrue="1">
      <formula>P53="%"</formula>
    </cfRule>
  </conditionalFormatting>
  <conditionalFormatting sqref="P53:P55">
    <cfRule type="expression" dxfId="54" priority="79" stopIfTrue="1">
      <formula>G53="nein"</formula>
    </cfRule>
  </conditionalFormatting>
  <conditionalFormatting sqref="Q53:Q55">
    <cfRule type="expression" dxfId="53" priority="77" stopIfTrue="1">
      <formula>G53="nein"</formula>
    </cfRule>
  </conditionalFormatting>
  <conditionalFormatting sqref="O53:O55">
    <cfRule type="expression" dxfId="52" priority="76" stopIfTrue="1">
      <formula>Q53="%"</formula>
    </cfRule>
  </conditionalFormatting>
  <conditionalFormatting sqref="Q53:Q55">
    <cfRule type="expression" dxfId="51" priority="78" stopIfTrue="1">
      <formula>P53="%"</formula>
    </cfRule>
  </conditionalFormatting>
  <conditionalFormatting sqref="C56">
    <cfRule type="expression" dxfId="50" priority="75" stopIfTrue="1">
      <formula>G56="nein"</formula>
    </cfRule>
  </conditionalFormatting>
  <conditionalFormatting sqref="L56">
    <cfRule type="expression" dxfId="49" priority="74" stopIfTrue="1">
      <formula>AND(O103&lt;&gt;"",L66=$O$61)</formula>
    </cfRule>
  </conditionalFormatting>
  <conditionalFormatting sqref="O56">
    <cfRule type="expression" dxfId="48" priority="73" stopIfTrue="1">
      <formula>AND(P95&lt;&gt;"",O61=$O$61)</formula>
    </cfRule>
  </conditionalFormatting>
  <conditionalFormatting sqref="L56">
    <cfRule type="expression" dxfId="47" priority="72" stopIfTrue="1">
      <formula>P56="%"</formula>
    </cfRule>
  </conditionalFormatting>
  <conditionalFormatting sqref="R56">
    <cfRule type="expression" dxfId="46" priority="71" stopIfTrue="1">
      <formula>P56="%"</formula>
    </cfRule>
  </conditionalFormatting>
  <conditionalFormatting sqref="T56">
    <cfRule type="expression" dxfId="45" priority="70" stopIfTrue="1">
      <formula>P56="%"</formula>
    </cfRule>
  </conditionalFormatting>
  <conditionalFormatting sqref="P56">
    <cfRule type="expression" dxfId="44" priority="68" stopIfTrue="1">
      <formula>G56="nein"</formula>
    </cfRule>
  </conditionalFormatting>
  <conditionalFormatting sqref="Q56">
    <cfRule type="expression" dxfId="43" priority="66" stopIfTrue="1">
      <formula>G56="nein"</formula>
    </cfRule>
  </conditionalFormatting>
  <conditionalFormatting sqref="O56">
    <cfRule type="expression" dxfId="42" priority="65" stopIfTrue="1">
      <formula>Q56="%"</formula>
    </cfRule>
  </conditionalFormatting>
  <conditionalFormatting sqref="Q56">
    <cfRule type="expression" dxfId="41" priority="67" stopIfTrue="1">
      <formula>P56="%"</formula>
    </cfRule>
  </conditionalFormatting>
  <conditionalFormatting sqref="C21">
    <cfRule type="expression" dxfId="40" priority="64" stopIfTrue="1">
      <formula>G21="nein"</formula>
    </cfRule>
  </conditionalFormatting>
  <conditionalFormatting sqref="R21">
    <cfRule type="expression" dxfId="39" priority="61" stopIfTrue="1">
      <formula>P21="%"</formula>
    </cfRule>
  </conditionalFormatting>
  <conditionalFormatting sqref="Q21">
    <cfRule type="expression" dxfId="38" priority="60" stopIfTrue="1">
      <formula>P21="%"</formula>
    </cfRule>
  </conditionalFormatting>
  <conditionalFormatting sqref="P21">
    <cfRule type="expression" dxfId="37" priority="59" stopIfTrue="1">
      <formula>G21="nein"</formula>
    </cfRule>
  </conditionalFormatting>
  <conditionalFormatting sqref="Q21">
    <cfRule type="expression" dxfId="36" priority="58" stopIfTrue="1">
      <formula>G21="nein"</formula>
    </cfRule>
  </conditionalFormatting>
  <conditionalFormatting sqref="T21">
    <cfRule type="expression" dxfId="35" priority="56" stopIfTrue="1">
      <formula>P21="%"</formula>
    </cfRule>
  </conditionalFormatting>
  <conditionalFormatting sqref="O21">
    <cfRule type="expression" dxfId="34" priority="55" stopIfTrue="1">
      <formula>Q21="%"</formula>
    </cfRule>
  </conditionalFormatting>
  <conditionalFormatting sqref="L21">
    <cfRule type="expression" dxfId="33" priority="54" stopIfTrue="1">
      <formula>P21="%"</formula>
    </cfRule>
  </conditionalFormatting>
  <conditionalFormatting sqref="O38">
    <cfRule type="expression" dxfId="32" priority="17" stopIfTrue="1">
      <formula>Q38="%"</formula>
    </cfRule>
  </conditionalFormatting>
  <conditionalFormatting sqref="O38">
    <cfRule type="expression" dxfId="31" priority="18" stopIfTrue="1">
      <formula>AND(P82&lt;&gt;"",O40=$O$61)</formula>
    </cfRule>
  </conditionalFormatting>
  <conditionalFormatting sqref="O39">
    <cfRule type="expression" dxfId="30" priority="15" stopIfTrue="1">
      <formula>Q39="%"</formula>
    </cfRule>
  </conditionalFormatting>
  <conditionalFormatting sqref="O39">
    <cfRule type="expression" dxfId="29" priority="16" stopIfTrue="1">
      <formula>AND(P83&lt;&gt;"",O41=$O$61)</formula>
    </cfRule>
  </conditionalFormatting>
  <conditionalFormatting sqref="K52">
    <cfRule type="cellIs" dxfId="28" priority="14" operator="equal">
      <formula>"nicht ausreichend"</formula>
    </cfRule>
  </conditionalFormatting>
  <conditionalFormatting sqref="K56">
    <cfRule type="cellIs" dxfId="27" priority="13" operator="notEqual">
      <formula>"passt"</formula>
    </cfRule>
  </conditionalFormatting>
  <conditionalFormatting sqref="R24">
    <cfRule type="expression" dxfId="26" priority="12" stopIfTrue="1">
      <formula>P24="%"</formula>
    </cfRule>
  </conditionalFormatting>
  <conditionalFormatting sqref="Q24">
    <cfRule type="expression" dxfId="25" priority="11" stopIfTrue="1">
      <formula>P24="%"</formula>
    </cfRule>
  </conditionalFormatting>
  <conditionalFormatting sqref="P24">
    <cfRule type="expression" dxfId="24" priority="10" stopIfTrue="1">
      <formula>G24="nein"</formula>
    </cfRule>
  </conditionalFormatting>
  <conditionalFormatting sqref="Q24">
    <cfRule type="expression" dxfId="23" priority="9" stopIfTrue="1">
      <formula>G24="nein"</formula>
    </cfRule>
  </conditionalFormatting>
  <conditionalFormatting sqref="T24">
    <cfRule type="expression" dxfId="22" priority="7" stopIfTrue="1">
      <formula>P24="%"</formula>
    </cfRule>
  </conditionalFormatting>
  <conditionalFormatting sqref="O24">
    <cfRule type="expression" dxfId="21" priority="6" stopIfTrue="1">
      <formula>Q24="%"</formula>
    </cfRule>
  </conditionalFormatting>
  <conditionalFormatting sqref="L24">
    <cfRule type="expression" dxfId="20" priority="5" stopIfTrue="1">
      <formula>P24="%"</formula>
    </cfRule>
  </conditionalFormatting>
  <conditionalFormatting sqref="J24">
    <cfRule type="cellIs" dxfId="19" priority="1" operator="equal">
      <formula>"Auswahl treffen"</formula>
    </cfRule>
  </conditionalFormatting>
  <conditionalFormatting sqref="O25">
    <cfRule type="expression" dxfId="18" priority="929" stopIfTrue="1">
      <formula>AND(P74&lt;&gt;"",#REF!=$O$61)</formula>
    </cfRule>
  </conditionalFormatting>
  <conditionalFormatting sqref="L25">
    <cfRule type="expression" dxfId="17" priority="930" stopIfTrue="1">
      <formula>AND(O75&lt;&gt;"",#REF!=$O$61)</formula>
    </cfRule>
  </conditionalFormatting>
  <conditionalFormatting sqref="L26">
    <cfRule type="expression" dxfId="16" priority="931" stopIfTrue="1">
      <formula>AND(O77&lt;&gt;"",#REF!=$O$61)</formula>
    </cfRule>
  </conditionalFormatting>
  <conditionalFormatting sqref="O26">
    <cfRule type="expression" dxfId="15" priority="932" stopIfTrue="1">
      <formula>AND(P76&lt;&gt;"",#REF!=$O$61)</formula>
    </cfRule>
  </conditionalFormatting>
  <conditionalFormatting sqref="O9 L10 O11:O18">
    <cfRule type="expression" dxfId="14" priority="933" stopIfTrue="1">
      <formula>AND(M59&lt;&gt;"",L11=$O$61)</formula>
    </cfRule>
  </conditionalFormatting>
  <conditionalFormatting sqref="O29">
    <cfRule type="expression" dxfId="13" priority="936" stopIfTrue="1">
      <formula>AND(P79&lt;&gt;"",#REF!=$O$61)</formula>
    </cfRule>
  </conditionalFormatting>
  <conditionalFormatting sqref="L9 L11:L18">
    <cfRule type="expression" dxfId="12" priority="937" stopIfTrue="1">
      <formula>AND(M61&lt;&gt;"",L11=$O$61)</formula>
    </cfRule>
  </conditionalFormatting>
  <conditionalFormatting sqref="O28">
    <cfRule type="expression" dxfId="11" priority="939" stopIfTrue="1">
      <formula>AND(P78&lt;&gt;"",O29=$O$61)</formula>
    </cfRule>
  </conditionalFormatting>
  <conditionalFormatting sqref="L28 L7:L8">
    <cfRule type="expression" dxfId="10" priority="940" stopIfTrue="1">
      <formula>AND(O58&lt;&gt;"",L8=$O$61)</formula>
    </cfRule>
  </conditionalFormatting>
  <conditionalFormatting sqref="O27 O22:O23">
    <cfRule type="expression" dxfId="9" priority="942" stopIfTrue="1">
      <formula>AND(P66&lt;&gt;"",O14=$O$61)</formula>
    </cfRule>
  </conditionalFormatting>
  <conditionalFormatting sqref="L27">
    <cfRule type="expression" dxfId="8" priority="944" stopIfTrue="1">
      <formula>AND(O72&lt;&gt;"",L19=$O$61)</formula>
    </cfRule>
  </conditionalFormatting>
  <conditionalFormatting sqref="O24 O19:O21">
    <cfRule type="expression" dxfId="7" priority="945" stopIfTrue="1">
      <formula>AND(P69&lt;&gt;"",O22=$O$61)</formula>
    </cfRule>
  </conditionalFormatting>
  <conditionalFormatting sqref="L24 L19:L21">
    <cfRule type="expression" dxfId="6" priority="947" stopIfTrue="1">
      <formula>AND(M71&lt;&gt;"",L22=$O$61)</formula>
    </cfRule>
  </conditionalFormatting>
  <conditionalFormatting sqref="L30">
    <cfRule type="expression" dxfId="5" priority="949" stopIfTrue="1">
      <formula>AND(O100&lt;&gt;"",L50=$O$61)</formula>
    </cfRule>
  </conditionalFormatting>
  <conditionalFormatting sqref="O30">
    <cfRule type="expression" dxfId="4" priority="950" stopIfTrue="1">
      <formula>AND(P99&lt;&gt;"",O50=$O$61)</formula>
    </cfRule>
  </conditionalFormatting>
  <conditionalFormatting sqref="L29">
    <cfRule type="expression" dxfId="3" priority="951" stopIfTrue="1">
      <formula>AND(O80&lt;&gt;"",#REF!=$O$61)</formula>
    </cfRule>
  </conditionalFormatting>
  <conditionalFormatting sqref="L22:L23">
    <cfRule type="expression" dxfId="2" priority="952" stopIfTrue="1">
      <formula>AND(O75&lt;&gt;"",L26=$O$61)</formula>
    </cfRule>
  </conditionalFormatting>
  <dataValidations count="2">
    <dataValidation type="list" allowBlank="1" showInputMessage="1" showErrorMessage="1" sqref="J19 J24" xr:uid="{00000000-0002-0000-0000-000000000000}">
      <formula1>$AR$1:$AT$1</formula1>
    </dataValidation>
    <dataValidation type="list" allowBlank="1" showInputMessage="1" showErrorMessage="1" sqref="JU1 WWG983040 WMK983040 WCO983040 VSS983040 VIW983040 UZA983040 UPE983040 UFI983040 TVM983040 TLQ983040 TBU983040 SRY983040 SIC983040 RYG983040 ROK983040 REO983040 QUS983040 QKW983040 QBA983040 PRE983040 PHI983040 OXM983040 ONQ983040 ODU983040 NTY983040 NKC983040 NAG983040 MQK983040 MGO983040 LWS983040 LMW983040 LDA983040 KTE983040 KJI983040 JZM983040 JPQ983040 JFU983040 IVY983040 IMC983040 ICG983040 HSK983040 HIO983040 GYS983040 GOW983040 GFA983040 FVE983040 FLI983040 FBM983040 ERQ983040 EHU983040 DXY983040 DOC983040 DEG983040 CUK983040 CKO983040 CAS983040 BQW983040 BHA983040 AXE983040 ANI983040 ADM983040 TQ983040 JU983040 S983040 WWG917504 WMK917504 WCO917504 VSS917504 VIW917504 UZA917504 UPE917504 UFI917504 TVM917504 TLQ917504 TBU917504 SRY917504 SIC917504 RYG917504 ROK917504 REO917504 QUS917504 QKW917504 QBA917504 PRE917504 PHI917504 OXM917504 ONQ917504 ODU917504 NTY917504 NKC917504 NAG917504 MQK917504 MGO917504 LWS917504 LMW917504 LDA917504 KTE917504 KJI917504 JZM917504 JPQ917504 JFU917504 IVY917504 IMC917504 ICG917504 HSK917504 HIO917504 GYS917504 GOW917504 GFA917504 FVE917504 FLI917504 FBM917504 ERQ917504 EHU917504 DXY917504 DOC917504 DEG917504 CUK917504 CKO917504 CAS917504 BQW917504 BHA917504 AXE917504 ANI917504 ADM917504 TQ917504 JU917504 S917504 WWG851968 WMK851968 WCO851968 VSS851968 VIW851968 UZA851968 UPE851968 UFI851968 TVM851968 TLQ851968 TBU851968 SRY851968 SIC851968 RYG851968 ROK851968 REO851968 QUS851968 QKW851968 QBA851968 PRE851968 PHI851968 OXM851968 ONQ851968 ODU851968 NTY851968 NKC851968 NAG851968 MQK851968 MGO851968 LWS851968 LMW851968 LDA851968 KTE851968 KJI851968 JZM851968 JPQ851968 JFU851968 IVY851968 IMC851968 ICG851968 HSK851968 HIO851968 GYS851968 GOW851968 GFA851968 FVE851968 FLI851968 FBM851968 ERQ851968 EHU851968 DXY851968 DOC851968 DEG851968 CUK851968 CKO851968 CAS851968 BQW851968 BHA851968 AXE851968 ANI851968 ADM851968 TQ851968 JU851968 S851968 WWG786432 WMK786432 WCO786432 VSS786432 VIW786432 UZA786432 UPE786432 UFI786432 TVM786432 TLQ786432 TBU786432 SRY786432 SIC786432 RYG786432 ROK786432 REO786432 QUS786432 QKW786432 QBA786432 PRE786432 PHI786432 OXM786432 ONQ786432 ODU786432 NTY786432 NKC786432 NAG786432 MQK786432 MGO786432 LWS786432 LMW786432 LDA786432 KTE786432 KJI786432 JZM786432 JPQ786432 JFU786432 IVY786432 IMC786432 ICG786432 HSK786432 HIO786432 GYS786432 GOW786432 GFA786432 FVE786432 FLI786432 FBM786432 ERQ786432 EHU786432 DXY786432 DOC786432 DEG786432 CUK786432 CKO786432 CAS786432 BQW786432 BHA786432 AXE786432 ANI786432 ADM786432 TQ786432 JU786432 S786432 WWG720896 WMK720896 WCO720896 VSS720896 VIW720896 UZA720896 UPE720896 UFI720896 TVM720896 TLQ720896 TBU720896 SRY720896 SIC720896 RYG720896 ROK720896 REO720896 QUS720896 QKW720896 QBA720896 PRE720896 PHI720896 OXM720896 ONQ720896 ODU720896 NTY720896 NKC720896 NAG720896 MQK720896 MGO720896 LWS720896 LMW720896 LDA720896 KTE720896 KJI720896 JZM720896 JPQ720896 JFU720896 IVY720896 IMC720896 ICG720896 HSK720896 HIO720896 GYS720896 GOW720896 GFA720896 FVE720896 FLI720896 FBM720896 ERQ720896 EHU720896 DXY720896 DOC720896 DEG720896 CUK720896 CKO720896 CAS720896 BQW720896 BHA720896 AXE720896 ANI720896 ADM720896 TQ720896 JU720896 S720896 WWG655360 WMK655360 WCO655360 VSS655360 VIW655360 UZA655360 UPE655360 UFI655360 TVM655360 TLQ655360 TBU655360 SRY655360 SIC655360 RYG655360 ROK655360 REO655360 QUS655360 QKW655360 QBA655360 PRE655360 PHI655360 OXM655360 ONQ655360 ODU655360 NTY655360 NKC655360 NAG655360 MQK655360 MGO655360 LWS655360 LMW655360 LDA655360 KTE655360 KJI655360 JZM655360 JPQ655360 JFU655360 IVY655360 IMC655360 ICG655360 HSK655360 HIO655360 GYS655360 GOW655360 GFA655360 FVE655360 FLI655360 FBM655360 ERQ655360 EHU655360 DXY655360 DOC655360 DEG655360 CUK655360 CKO655360 CAS655360 BQW655360 BHA655360 AXE655360 ANI655360 ADM655360 TQ655360 JU655360 S655360 WWG589824 WMK589824 WCO589824 VSS589824 VIW589824 UZA589824 UPE589824 UFI589824 TVM589824 TLQ589824 TBU589824 SRY589824 SIC589824 RYG589824 ROK589824 REO589824 QUS589824 QKW589824 QBA589824 PRE589824 PHI589824 OXM589824 ONQ589824 ODU589824 NTY589824 NKC589824 NAG589824 MQK589824 MGO589824 LWS589824 LMW589824 LDA589824 KTE589824 KJI589824 JZM589824 JPQ589824 JFU589824 IVY589824 IMC589824 ICG589824 HSK589824 HIO589824 GYS589824 GOW589824 GFA589824 FVE589824 FLI589824 FBM589824 ERQ589824 EHU589824 DXY589824 DOC589824 DEG589824 CUK589824 CKO589824 CAS589824 BQW589824 BHA589824 AXE589824 ANI589824 ADM589824 TQ589824 JU589824 S589824 WWG524288 WMK524288 WCO524288 VSS524288 VIW524288 UZA524288 UPE524288 UFI524288 TVM524288 TLQ524288 TBU524288 SRY524288 SIC524288 RYG524288 ROK524288 REO524288 QUS524288 QKW524288 QBA524288 PRE524288 PHI524288 OXM524288 ONQ524288 ODU524288 NTY524288 NKC524288 NAG524288 MQK524288 MGO524288 LWS524288 LMW524288 LDA524288 KTE524288 KJI524288 JZM524288 JPQ524288 JFU524288 IVY524288 IMC524288 ICG524288 HSK524288 HIO524288 GYS524288 GOW524288 GFA524288 FVE524288 FLI524288 FBM524288 ERQ524288 EHU524288 DXY524288 DOC524288 DEG524288 CUK524288 CKO524288 CAS524288 BQW524288 BHA524288 AXE524288 ANI524288 ADM524288 TQ524288 JU524288 S524288 WWG458752 WMK458752 WCO458752 VSS458752 VIW458752 UZA458752 UPE458752 UFI458752 TVM458752 TLQ458752 TBU458752 SRY458752 SIC458752 RYG458752 ROK458752 REO458752 QUS458752 QKW458752 QBA458752 PRE458752 PHI458752 OXM458752 ONQ458752 ODU458752 NTY458752 NKC458752 NAG458752 MQK458752 MGO458752 LWS458752 LMW458752 LDA458752 KTE458752 KJI458752 JZM458752 JPQ458752 JFU458752 IVY458752 IMC458752 ICG458752 HSK458752 HIO458752 GYS458752 GOW458752 GFA458752 FVE458752 FLI458752 FBM458752 ERQ458752 EHU458752 DXY458752 DOC458752 DEG458752 CUK458752 CKO458752 CAS458752 BQW458752 BHA458752 AXE458752 ANI458752 ADM458752 TQ458752 JU458752 S458752 WWG393216 WMK393216 WCO393216 VSS393216 VIW393216 UZA393216 UPE393216 UFI393216 TVM393216 TLQ393216 TBU393216 SRY393216 SIC393216 RYG393216 ROK393216 REO393216 QUS393216 QKW393216 QBA393216 PRE393216 PHI393216 OXM393216 ONQ393216 ODU393216 NTY393216 NKC393216 NAG393216 MQK393216 MGO393216 LWS393216 LMW393216 LDA393216 KTE393216 KJI393216 JZM393216 JPQ393216 JFU393216 IVY393216 IMC393216 ICG393216 HSK393216 HIO393216 GYS393216 GOW393216 GFA393216 FVE393216 FLI393216 FBM393216 ERQ393216 EHU393216 DXY393216 DOC393216 DEG393216 CUK393216 CKO393216 CAS393216 BQW393216 BHA393216 AXE393216 ANI393216 ADM393216 TQ393216 JU393216 S393216 WWG327680 WMK327680 WCO327680 VSS327680 VIW327680 UZA327680 UPE327680 UFI327680 TVM327680 TLQ327680 TBU327680 SRY327680 SIC327680 RYG327680 ROK327680 REO327680 QUS327680 QKW327680 QBA327680 PRE327680 PHI327680 OXM327680 ONQ327680 ODU327680 NTY327680 NKC327680 NAG327680 MQK327680 MGO327680 LWS327680 LMW327680 LDA327680 KTE327680 KJI327680 JZM327680 JPQ327680 JFU327680 IVY327680 IMC327680 ICG327680 HSK327680 HIO327680 GYS327680 GOW327680 GFA327680 FVE327680 FLI327680 FBM327680 ERQ327680 EHU327680 DXY327680 DOC327680 DEG327680 CUK327680 CKO327680 CAS327680 BQW327680 BHA327680 AXE327680 ANI327680 ADM327680 TQ327680 JU327680 S327680 WWG262144 WMK262144 WCO262144 VSS262144 VIW262144 UZA262144 UPE262144 UFI262144 TVM262144 TLQ262144 TBU262144 SRY262144 SIC262144 RYG262144 ROK262144 REO262144 QUS262144 QKW262144 QBA262144 PRE262144 PHI262144 OXM262144 ONQ262144 ODU262144 NTY262144 NKC262144 NAG262144 MQK262144 MGO262144 LWS262144 LMW262144 LDA262144 KTE262144 KJI262144 JZM262144 JPQ262144 JFU262144 IVY262144 IMC262144 ICG262144 HSK262144 HIO262144 GYS262144 GOW262144 GFA262144 FVE262144 FLI262144 FBM262144 ERQ262144 EHU262144 DXY262144 DOC262144 DEG262144 CUK262144 CKO262144 CAS262144 BQW262144 BHA262144 AXE262144 ANI262144 ADM262144 TQ262144 JU262144 S262144 WWG196608 WMK196608 WCO196608 VSS196608 VIW196608 UZA196608 UPE196608 UFI196608 TVM196608 TLQ196608 TBU196608 SRY196608 SIC196608 RYG196608 ROK196608 REO196608 QUS196608 QKW196608 QBA196608 PRE196608 PHI196608 OXM196608 ONQ196608 ODU196608 NTY196608 NKC196608 NAG196608 MQK196608 MGO196608 LWS196608 LMW196608 LDA196608 KTE196608 KJI196608 JZM196608 JPQ196608 JFU196608 IVY196608 IMC196608 ICG196608 HSK196608 HIO196608 GYS196608 GOW196608 GFA196608 FVE196608 FLI196608 FBM196608 ERQ196608 EHU196608 DXY196608 DOC196608 DEG196608 CUK196608 CKO196608 CAS196608 BQW196608 BHA196608 AXE196608 ANI196608 ADM196608 TQ196608 JU196608 S196608 WWG131072 WMK131072 WCO131072 VSS131072 VIW131072 UZA131072 UPE131072 UFI131072 TVM131072 TLQ131072 TBU131072 SRY131072 SIC131072 RYG131072 ROK131072 REO131072 QUS131072 QKW131072 QBA131072 PRE131072 PHI131072 OXM131072 ONQ131072 ODU131072 NTY131072 NKC131072 NAG131072 MQK131072 MGO131072 LWS131072 LMW131072 LDA131072 KTE131072 KJI131072 JZM131072 JPQ131072 JFU131072 IVY131072 IMC131072 ICG131072 HSK131072 HIO131072 GYS131072 GOW131072 GFA131072 FVE131072 FLI131072 FBM131072 ERQ131072 EHU131072 DXY131072 DOC131072 DEG131072 CUK131072 CKO131072 CAS131072 BQW131072 BHA131072 AXE131072 ANI131072 ADM131072 TQ131072 JU131072 S131072 WWG65536 WMK65536 WCO65536 VSS65536 VIW65536 UZA65536 UPE65536 UFI65536 TVM65536 TLQ65536 TBU65536 SRY65536 SIC65536 RYG65536 ROK65536 REO65536 QUS65536 QKW65536 QBA65536 PRE65536 PHI65536 OXM65536 ONQ65536 ODU65536 NTY65536 NKC65536 NAG65536 MQK65536 MGO65536 LWS65536 LMW65536 LDA65536 KTE65536 KJI65536 JZM65536 JPQ65536 JFU65536 IVY65536 IMC65536 ICG65536 HSK65536 HIO65536 GYS65536 GOW65536 GFA65536 FVE65536 FLI65536 FBM65536 ERQ65536 EHU65536 DXY65536 DOC65536 DEG65536 CUK65536 CKO65536 CAS65536 BQW65536 BHA65536 AXE65536 ANI65536 ADM65536 TQ65536 JU65536 S65536 WWG1 WMK1 WCO1 VSS1 VIW1 UZA1 UPE1 UFI1 TVM1 TLQ1 TBU1 SRY1 SIC1 RYG1 ROK1 REO1 QUS1 QKW1 QBA1 PRE1 PHI1 OXM1 ONQ1 ODU1 NTY1 NKC1 NAG1 MQK1 MGO1 LWS1 LMW1 LDA1 KTE1 KJI1 JZM1 JPQ1 JFU1 IVY1 IMC1 ICG1 HSK1 HIO1 GYS1 GOW1 GFA1 FVE1 FLI1 FBM1 ERQ1 EHU1 DXY1 DOC1 DEG1 CUK1 CKO1 CAS1 BQW1 BHA1 AXE1 ANI1 ADM1 TQ1 S1" xr:uid="{00000000-0002-0000-0000-000001000000}">
      <formula1>$W$1:$AV$1</formula1>
    </dataValidation>
  </dataValidations>
  <pageMargins left="0.71" right="0.15748031496062992" top="0.23622047244094491" bottom="0.19685039370078741" header="0.11811023622047245" footer="0.15748031496062992"/>
  <pageSetup paperSize="9" scale="54" orientation="landscape" r:id="rId1"/>
  <ignoredErrors>
    <ignoredError sqref="K19 K21 Q46 K10 AF1 K35 K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Makro1">
                <anchor moveWithCells="1" sizeWithCells="1">
                  <from>
                    <xdr:col>18</xdr:col>
                    <xdr:colOff>2660650</xdr:colOff>
                    <xdr:row>1</xdr:row>
                    <xdr:rowOff>152400</xdr:rowOff>
                  </from>
                  <to>
                    <xdr:col>18</xdr:col>
                    <xdr:colOff>3689350</xdr:colOff>
                    <xdr:row>1</xdr:row>
                    <xdr:rowOff>1104900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73" id="{7A414DD6-38EE-4B43-91C9-8CB7B1D5FE30}">
            <xm:f>HLOOKUP($S$1&amp;" "&amp;"sichtbar",NW!$A$2:$BX$47,$A3,FALSE)="ja"</xm:f>
            <x14:dxf>
              <font>
                <strike val="0"/>
                <color theme="1"/>
              </font>
            </x14:dxf>
          </x14:cfRule>
          <xm:sqref>I3:I5</xm:sqref>
        </x14:conditionalFormatting>
        <x14:conditionalFormatting xmlns:xm="http://schemas.microsoft.com/office/excel/2006/main">
          <x14:cfRule type="expression" priority="674" id="{1F1D2660-1869-431B-BA03-AD3E89366B1F}">
            <xm:f>AND(HLOOKUP($S$1&amp;" "&amp;"sichtbar",NW!$A$2:$BX$47,$A3,FALSE)="ja",J3="")</xm:f>
            <x14:dxf>
              <fill>
                <patternFill>
                  <bgColor theme="5" tint="0.39994506668294322"/>
                </patternFill>
              </fill>
              <border>
                <left style="thin">
                  <color auto="1"/>
                </left>
                <right style="thin">
                  <color auto="1"/>
                </right>
                <top style="thin">
                  <color auto="1"/>
                </top>
                <bottom style="thin">
                  <color auto="1"/>
                </bottom>
                <vertical/>
                <horizontal/>
              </border>
            </x14:dxf>
          </x14:cfRule>
          <xm:sqref>J3:J5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BX65513"/>
  <sheetViews>
    <sheetView zoomScaleNormal="100" workbookViewId="0">
      <pane xSplit="8" ySplit="2" topLeftCell="I3" activePane="bottomRight" state="frozenSplit"/>
      <selection pane="topRight" activeCell="E1" sqref="E1"/>
      <selection pane="bottomLeft" activeCell="A3" sqref="A3"/>
      <selection pane="bottomRight" activeCell="L3" sqref="L3"/>
    </sheetView>
  </sheetViews>
  <sheetFormatPr baseColWidth="10" defaultColWidth="11.453125" defaultRowHeight="12.5" x14ac:dyDescent="0.25"/>
  <cols>
    <col min="1" max="1" width="4.81640625" style="77" customWidth="1"/>
    <col min="2" max="2" width="64" style="80" customWidth="1"/>
    <col min="3" max="3" width="3.54296875" style="77" customWidth="1"/>
    <col min="4" max="4" width="11.81640625" style="81" customWidth="1"/>
    <col min="5" max="5" width="7" style="81" customWidth="1"/>
    <col min="6" max="7" width="7.54296875" style="81" customWidth="1"/>
    <col min="8" max="8" width="14" style="80" customWidth="1"/>
    <col min="9" max="15" width="12.453125" style="77" customWidth="1"/>
    <col min="16" max="16" width="12.453125" style="120" customWidth="1"/>
    <col min="17" max="63" width="12.453125" style="77" customWidth="1"/>
    <col min="64" max="64" width="12.453125" style="81" customWidth="1"/>
    <col min="65" max="67" width="12.453125" style="77" customWidth="1"/>
    <col min="68" max="68" width="12.453125" style="81" customWidth="1"/>
    <col min="69" max="71" width="12.453125" style="77" customWidth="1"/>
    <col min="72" max="72" width="12.453125" style="81" customWidth="1"/>
    <col min="73" max="75" width="12.453125" style="77" customWidth="1"/>
    <col min="76" max="76" width="12.453125" style="81" customWidth="1"/>
    <col min="77" max="280" width="11.54296875" style="77"/>
    <col min="281" max="281" width="4.81640625" style="77" customWidth="1"/>
    <col min="282" max="282" width="50.54296875" style="77" customWidth="1"/>
    <col min="283" max="283" width="3.54296875" style="77" customWidth="1"/>
    <col min="284" max="284" width="11.81640625" style="77" customWidth="1"/>
    <col min="285" max="285" width="7" style="77" customWidth="1"/>
    <col min="286" max="287" width="7.54296875" style="77" customWidth="1"/>
    <col min="288" max="288" width="14" style="77" customWidth="1"/>
    <col min="289" max="332" width="12.453125" style="77" customWidth="1"/>
    <col min="333" max="536" width="11.54296875" style="77"/>
    <col min="537" max="537" width="4.81640625" style="77" customWidth="1"/>
    <col min="538" max="538" width="50.54296875" style="77" customWidth="1"/>
    <col min="539" max="539" width="3.54296875" style="77" customWidth="1"/>
    <col min="540" max="540" width="11.81640625" style="77" customWidth="1"/>
    <col min="541" max="541" width="7" style="77" customWidth="1"/>
    <col min="542" max="543" width="7.54296875" style="77" customWidth="1"/>
    <col min="544" max="544" width="14" style="77" customWidth="1"/>
    <col min="545" max="588" width="12.453125" style="77" customWidth="1"/>
    <col min="589" max="792" width="11.54296875" style="77"/>
    <col min="793" max="793" width="4.81640625" style="77" customWidth="1"/>
    <col min="794" max="794" width="50.54296875" style="77" customWidth="1"/>
    <col min="795" max="795" width="3.54296875" style="77" customWidth="1"/>
    <col min="796" max="796" width="11.81640625" style="77" customWidth="1"/>
    <col min="797" max="797" width="7" style="77" customWidth="1"/>
    <col min="798" max="799" width="7.54296875" style="77" customWidth="1"/>
    <col min="800" max="800" width="14" style="77" customWidth="1"/>
    <col min="801" max="844" width="12.453125" style="77" customWidth="1"/>
    <col min="845" max="1048" width="11.54296875" style="77"/>
    <col min="1049" max="1049" width="4.81640625" style="77" customWidth="1"/>
    <col min="1050" max="1050" width="50.54296875" style="77" customWidth="1"/>
    <col min="1051" max="1051" width="3.54296875" style="77" customWidth="1"/>
    <col min="1052" max="1052" width="11.81640625" style="77" customWidth="1"/>
    <col min="1053" max="1053" width="7" style="77" customWidth="1"/>
    <col min="1054" max="1055" width="7.54296875" style="77" customWidth="1"/>
    <col min="1056" max="1056" width="14" style="77" customWidth="1"/>
    <col min="1057" max="1100" width="12.453125" style="77" customWidth="1"/>
    <col min="1101" max="1304" width="11.54296875" style="77"/>
    <col min="1305" max="1305" width="4.81640625" style="77" customWidth="1"/>
    <col min="1306" max="1306" width="50.54296875" style="77" customWidth="1"/>
    <col min="1307" max="1307" width="3.54296875" style="77" customWidth="1"/>
    <col min="1308" max="1308" width="11.81640625" style="77" customWidth="1"/>
    <col min="1309" max="1309" width="7" style="77" customWidth="1"/>
    <col min="1310" max="1311" width="7.54296875" style="77" customWidth="1"/>
    <col min="1312" max="1312" width="14" style="77" customWidth="1"/>
    <col min="1313" max="1356" width="12.453125" style="77" customWidth="1"/>
    <col min="1357" max="1560" width="11.54296875" style="77"/>
    <col min="1561" max="1561" width="4.81640625" style="77" customWidth="1"/>
    <col min="1562" max="1562" width="50.54296875" style="77" customWidth="1"/>
    <col min="1563" max="1563" width="3.54296875" style="77" customWidth="1"/>
    <col min="1564" max="1564" width="11.81640625" style="77" customWidth="1"/>
    <col min="1565" max="1565" width="7" style="77" customWidth="1"/>
    <col min="1566" max="1567" width="7.54296875" style="77" customWidth="1"/>
    <col min="1568" max="1568" width="14" style="77" customWidth="1"/>
    <col min="1569" max="1612" width="12.453125" style="77" customWidth="1"/>
    <col min="1613" max="1816" width="11.54296875" style="77"/>
    <col min="1817" max="1817" width="4.81640625" style="77" customWidth="1"/>
    <col min="1818" max="1818" width="50.54296875" style="77" customWidth="1"/>
    <col min="1819" max="1819" width="3.54296875" style="77" customWidth="1"/>
    <col min="1820" max="1820" width="11.81640625" style="77" customWidth="1"/>
    <col min="1821" max="1821" width="7" style="77" customWidth="1"/>
    <col min="1822" max="1823" width="7.54296875" style="77" customWidth="1"/>
    <col min="1824" max="1824" width="14" style="77" customWidth="1"/>
    <col min="1825" max="1868" width="12.453125" style="77" customWidth="1"/>
    <col min="1869" max="2072" width="11.54296875" style="77"/>
    <col min="2073" max="2073" width="4.81640625" style="77" customWidth="1"/>
    <col min="2074" max="2074" width="50.54296875" style="77" customWidth="1"/>
    <col min="2075" max="2075" width="3.54296875" style="77" customWidth="1"/>
    <col min="2076" max="2076" width="11.81640625" style="77" customWidth="1"/>
    <col min="2077" max="2077" width="7" style="77" customWidth="1"/>
    <col min="2078" max="2079" width="7.54296875" style="77" customWidth="1"/>
    <col min="2080" max="2080" width="14" style="77" customWidth="1"/>
    <col min="2081" max="2124" width="12.453125" style="77" customWidth="1"/>
    <col min="2125" max="2328" width="11.54296875" style="77"/>
    <col min="2329" max="2329" width="4.81640625" style="77" customWidth="1"/>
    <col min="2330" max="2330" width="50.54296875" style="77" customWidth="1"/>
    <col min="2331" max="2331" width="3.54296875" style="77" customWidth="1"/>
    <col min="2332" max="2332" width="11.81640625" style="77" customWidth="1"/>
    <col min="2333" max="2333" width="7" style="77" customWidth="1"/>
    <col min="2334" max="2335" width="7.54296875" style="77" customWidth="1"/>
    <col min="2336" max="2336" width="14" style="77" customWidth="1"/>
    <col min="2337" max="2380" width="12.453125" style="77" customWidth="1"/>
    <col min="2381" max="2584" width="11.54296875" style="77"/>
    <col min="2585" max="2585" width="4.81640625" style="77" customWidth="1"/>
    <col min="2586" max="2586" width="50.54296875" style="77" customWidth="1"/>
    <col min="2587" max="2587" width="3.54296875" style="77" customWidth="1"/>
    <col min="2588" max="2588" width="11.81640625" style="77" customWidth="1"/>
    <col min="2589" max="2589" width="7" style="77" customWidth="1"/>
    <col min="2590" max="2591" width="7.54296875" style="77" customWidth="1"/>
    <col min="2592" max="2592" width="14" style="77" customWidth="1"/>
    <col min="2593" max="2636" width="12.453125" style="77" customWidth="1"/>
    <col min="2637" max="2840" width="11.54296875" style="77"/>
    <col min="2841" max="2841" width="4.81640625" style="77" customWidth="1"/>
    <col min="2842" max="2842" width="50.54296875" style="77" customWidth="1"/>
    <col min="2843" max="2843" width="3.54296875" style="77" customWidth="1"/>
    <col min="2844" max="2844" width="11.81640625" style="77" customWidth="1"/>
    <col min="2845" max="2845" width="7" style="77" customWidth="1"/>
    <col min="2846" max="2847" width="7.54296875" style="77" customWidth="1"/>
    <col min="2848" max="2848" width="14" style="77" customWidth="1"/>
    <col min="2849" max="2892" width="12.453125" style="77" customWidth="1"/>
    <col min="2893" max="3096" width="11.54296875" style="77"/>
    <col min="3097" max="3097" width="4.81640625" style="77" customWidth="1"/>
    <col min="3098" max="3098" width="50.54296875" style="77" customWidth="1"/>
    <col min="3099" max="3099" width="3.54296875" style="77" customWidth="1"/>
    <col min="3100" max="3100" width="11.81640625" style="77" customWidth="1"/>
    <col min="3101" max="3101" width="7" style="77" customWidth="1"/>
    <col min="3102" max="3103" width="7.54296875" style="77" customWidth="1"/>
    <col min="3104" max="3104" width="14" style="77" customWidth="1"/>
    <col min="3105" max="3148" width="12.453125" style="77" customWidth="1"/>
    <col min="3149" max="3352" width="11.54296875" style="77"/>
    <col min="3353" max="3353" width="4.81640625" style="77" customWidth="1"/>
    <col min="3354" max="3354" width="50.54296875" style="77" customWidth="1"/>
    <col min="3355" max="3355" width="3.54296875" style="77" customWidth="1"/>
    <col min="3356" max="3356" width="11.81640625" style="77" customWidth="1"/>
    <col min="3357" max="3357" width="7" style="77" customWidth="1"/>
    <col min="3358" max="3359" width="7.54296875" style="77" customWidth="1"/>
    <col min="3360" max="3360" width="14" style="77" customWidth="1"/>
    <col min="3361" max="3404" width="12.453125" style="77" customWidth="1"/>
    <col min="3405" max="3608" width="11.54296875" style="77"/>
    <col min="3609" max="3609" width="4.81640625" style="77" customWidth="1"/>
    <col min="3610" max="3610" width="50.54296875" style="77" customWidth="1"/>
    <col min="3611" max="3611" width="3.54296875" style="77" customWidth="1"/>
    <col min="3612" max="3612" width="11.81640625" style="77" customWidth="1"/>
    <col min="3613" max="3613" width="7" style="77" customWidth="1"/>
    <col min="3614" max="3615" width="7.54296875" style="77" customWidth="1"/>
    <col min="3616" max="3616" width="14" style="77" customWidth="1"/>
    <col min="3617" max="3660" width="12.453125" style="77" customWidth="1"/>
    <col min="3661" max="3864" width="11.54296875" style="77"/>
    <col min="3865" max="3865" width="4.81640625" style="77" customWidth="1"/>
    <col min="3866" max="3866" width="50.54296875" style="77" customWidth="1"/>
    <col min="3867" max="3867" width="3.54296875" style="77" customWidth="1"/>
    <col min="3868" max="3868" width="11.81640625" style="77" customWidth="1"/>
    <col min="3869" max="3869" width="7" style="77" customWidth="1"/>
    <col min="3870" max="3871" width="7.54296875" style="77" customWidth="1"/>
    <col min="3872" max="3872" width="14" style="77" customWidth="1"/>
    <col min="3873" max="3916" width="12.453125" style="77" customWidth="1"/>
    <col min="3917" max="4120" width="11.54296875" style="77"/>
    <col min="4121" max="4121" width="4.81640625" style="77" customWidth="1"/>
    <col min="4122" max="4122" width="50.54296875" style="77" customWidth="1"/>
    <col min="4123" max="4123" width="3.54296875" style="77" customWidth="1"/>
    <col min="4124" max="4124" width="11.81640625" style="77" customWidth="1"/>
    <col min="4125" max="4125" width="7" style="77" customWidth="1"/>
    <col min="4126" max="4127" width="7.54296875" style="77" customWidth="1"/>
    <col min="4128" max="4128" width="14" style="77" customWidth="1"/>
    <col min="4129" max="4172" width="12.453125" style="77" customWidth="1"/>
    <col min="4173" max="4376" width="11.54296875" style="77"/>
    <col min="4377" max="4377" width="4.81640625" style="77" customWidth="1"/>
    <col min="4378" max="4378" width="50.54296875" style="77" customWidth="1"/>
    <col min="4379" max="4379" width="3.54296875" style="77" customWidth="1"/>
    <col min="4380" max="4380" width="11.81640625" style="77" customWidth="1"/>
    <col min="4381" max="4381" width="7" style="77" customWidth="1"/>
    <col min="4382" max="4383" width="7.54296875" style="77" customWidth="1"/>
    <col min="4384" max="4384" width="14" style="77" customWidth="1"/>
    <col min="4385" max="4428" width="12.453125" style="77" customWidth="1"/>
    <col min="4429" max="4632" width="11.54296875" style="77"/>
    <col min="4633" max="4633" width="4.81640625" style="77" customWidth="1"/>
    <col min="4634" max="4634" width="50.54296875" style="77" customWidth="1"/>
    <col min="4635" max="4635" width="3.54296875" style="77" customWidth="1"/>
    <col min="4636" max="4636" width="11.81640625" style="77" customWidth="1"/>
    <col min="4637" max="4637" width="7" style="77" customWidth="1"/>
    <col min="4638" max="4639" width="7.54296875" style="77" customWidth="1"/>
    <col min="4640" max="4640" width="14" style="77" customWidth="1"/>
    <col min="4641" max="4684" width="12.453125" style="77" customWidth="1"/>
    <col min="4685" max="4888" width="11.54296875" style="77"/>
    <col min="4889" max="4889" width="4.81640625" style="77" customWidth="1"/>
    <col min="4890" max="4890" width="50.54296875" style="77" customWidth="1"/>
    <col min="4891" max="4891" width="3.54296875" style="77" customWidth="1"/>
    <col min="4892" max="4892" width="11.81640625" style="77" customWidth="1"/>
    <col min="4893" max="4893" width="7" style="77" customWidth="1"/>
    <col min="4894" max="4895" width="7.54296875" style="77" customWidth="1"/>
    <col min="4896" max="4896" width="14" style="77" customWidth="1"/>
    <col min="4897" max="4940" width="12.453125" style="77" customWidth="1"/>
    <col min="4941" max="5144" width="11.54296875" style="77"/>
    <col min="5145" max="5145" width="4.81640625" style="77" customWidth="1"/>
    <col min="5146" max="5146" width="50.54296875" style="77" customWidth="1"/>
    <col min="5147" max="5147" width="3.54296875" style="77" customWidth="1"/>
    <col min="5148" max="5148" width="11.81640625" style="77" customWidth="1"/>
    <col min="5149" max="5149" width="7" style="77" customWidth="1"/>
    <col min="5150" max="5151" width="7.54296875" style="77" customWidth="1"/>
    <col min="5152" max="5152" width="14" style="77" customWidth="1"/>
    <col min="5153" max="5196" width="12.453125" style="77" customWidth="1"/>
    <col min="5197" max="5400" width="11.54296875" style="77"/>
    <col min="5401" max="5401" width="4.81640625" style="77" customWidth="1"/>
    <col min="5402" max="5402" width="50.54296875" style="77" customWidth="1"/>
    <col min="5403" max="5403" width="3.54296875" style="77" customWidth="1"/>
    <col min="5404" max="5404" width="11.81640625" style="77" customWidth="1"/>
    <col min="5405" max="5405" width="7" style="77" customWidth="1"/>
    <col min="5406" max="5407" width="7.54296875" style="77" customWidth="1"/>
    <col min="5408" max="5408" width="14" style="77" customWidth="1"/>
    <col min="5409" max="5452" width="12.453125" style="77" customWidth="1"/>
    <col min="5453" max="5656" width="11.54296875" style="77"/>
    <col min="5657" max="5657" width="4.81640625" style="77" customWidth="1"/>
    <col min="5658" max="5658" width="50.54296875" style="77" customWidth="1"/>
    <col min="5659" max="5659" width="3.54296875" style="77" customWidth="1"/>
    <col min="5660" max="5660" width="11.81640625" style="77" customWidth="1"/>
    <col min="5661" max="5661" width="7" style="77" customWidth="1"/>
    <col min="5662" max="5663" width="7.54296875" style="77" customWidth="1"/>
    <col min="5664" max="5664" width="14" style="77" customWidth="1"/>
    <col min="5665" max="5708" width="12.453125" style="77" customWidth="1"/>
    <col min="5709" max="5912" width="11.54296875" style="77"/>
    <col min="5913" max="5913" width="4.81640625" style="77" customWidth="1"/>
    <col min="5914" max="5914" width="50.54296875" style="77" customWidth="1"/>
    <col min="5915" max="5915" width="3.54296875" style="77" customWidth="1"/>
    <col min="5916" max="5916" width="11.81640625" style="77" customWidth="1"/>
    <col min="5917" max="5917" width="7" style="77" customWidth="1"/>
    <col min="5918" max="5919" width="7.54296875" style="77" customWidth="1"/>
    <col min="5920" max="5920" width="14" style="77" customWidth="1"/>
    <col min="5921" max="5964" width="12.453125" style="77" customWidth="1"/>
    <col min="5965" max="6168" width="11.54296875" style="77"/>
    <col min="6169" max="6169" width="4.81640625" style="77" customWidth="1"/>
    <col min="6170" max="6170" width="50.54296875" style="77" customWidth="1"/>
    <col min="6171" max="6171" width="3.54296875" style="77" customWidth="1"/>
    <col min="6172" max="6172" width="11.81640625" style="77" customWidth="1"/>
    <col min="6173" max="6173" width="7" style="77" customWidth="1"/>
    <col min="6174" max="6175" width="7.54296875" style="77" customWidth="1"/>
    <col min="6176" max="6176" width="14" style="77" customWidth="1"/>
    <col min="6177" max="6220" width="12.453125" style="77" customWidth="1"/>
    <col min="6221" max="6424" width="11.54296875" style="77"/>
    <col min="6425" max="6425" width="4.81640625" style="77" customWidth="1"/>
    <col min="6426" max="6426" width="50.54296875" style="77" customWidth="1"/>
    <col min="6427" max="6427" width="3.54296875" style="77" customWidth="1"/>
    <col min="6428" max="6428" width="11.81640625" style="77" customWidth="1"/>
    <col min="6429" max="6429" width="7" style="77" customWidth="1"/>
    <col min="6430" max="6431" width="7.54296875" style="77" customWidth="1"/>
    <col min="6432" max="6432" width="14" style="77" customWidth="1"/>
    <col min="6433" max="6476" width="12.453125" style="77" customWidth="1"/>
    <col min="6477" max="6680" width="11.54296875" style="77"/>
    <col min="6681" max="6681" width="4.81640625" style="77" customWidth="1"/>
    <col min="6682" max="6682" width="50.54296875" style="77" customWidth="1"/>
    <col min="6683" max="6683" width="3.54296875" style="77" customWidth="1"/>
    <col min="6684" max="6684" width="11.81640625" style="77" customWidth="1"/>
    <col min="6685" max="6685" width="7" style="77" customWidth="1"/>
    <col min="6686" max="6687" width="7.54296875" style="77" customWidth="1"/>
    <col min="6688" max="6688" width="14" style="77" customWidth="1"/>
    <col min="6689" max="6732" width="12.453125" style="77" customWidth="1"/>
    <col min="6733" max="6936" width="11.54296875" style="77"/>
    <col min="6937" max="6937" width="4.81640625" style="77" customWidth="1"/>
    <col min="6938" max="6938" width="50.54296875" style="77" customWidth="1"/>
    <col min="6939" max="6939" width="3.54296875" style="77" customWidth="1"/>
    <col min="6940" max="6940" width="11.81640625" style="77" customWidth="1"/>
    <col min="6941" max="6941" width="7" style="77" customWidth="1"/>
    <col min="6942" max="6943" width="7.54296875" style="77" customWidth="1"/>
    <col min="6944" max="6944" width="14" style="77" customWidth="1"/>
    <col min="6945" max="6988" width="12.453125" style="77" customWidth="1"/>
    <col min="6989" max="7192" width="11.54296875" style="77"/>
    <col min="7193" max="7193" width="4.81640625" style="77" customWidth="1"/>
    <col min="7194" max="7194" width="50.54296875" style="77" customWidth="1"/>
    <col min="7195" max="7195" width="3.54296875" style="77" customWidth="1"/>
    <col min="7196" max="7196" width="11.81640625" style="77" customWidth="1"/>
    <col min="7197" max="7197" width="7" style="77" customWidth="1"/>
    <col min="7198" max="7199" width="7.54296875" style="77" customWidth="1"/>
    <col min="7200" max="7200" width="14" style="77" customWidth="1"/>
    <col min="7201" max="7244" width="12.453125" style="77" customWidth="1"/>
    <col min="7245" max="7448" width="11.54296875" style="77"/>
    <col min="7449" max="7449" width="4.81640625" style="77" customWidth="1"/>
    <col min="7450" max="7450" width="50.54296875" style="77" customWidth="1"/>
    <col min="7451" max="7451" width="3.54296875" style="77" customWidth="1"/>
    <col min="7452" max="7452" width="11.81640625" style="77" customWidth="1"/>
    <col min="7453" max="7453" width="7" style="77" customWidth="1"/>
    <col min="7454" max="7455" width="7.54296875" style="77" customWidth="1"/>
    <col min="7456" max="7456" width="14" style="77" customWidth="1"/>
    <col min="7457" max="7500" width="12.453125" style="77" customWidth="1"/>
    <col min="7501" max="7704" width="11.54296875" style="77"/>
    <col min="7705" max="7705" width="4.81640625" style="77" customWidth="1"/>
    <col min="7706" max="7706" width="50.54296875" style="77" customWidth="1"/>
    <col min="7707" max="7707" width="3.54296875" style="77" customWidth="1"/>
    <col min="7708" max="7708" width="11.81640625" style="77" customWidth="1"/>
    <col min="7709" max="7709" width="7" style="77" customWidth="1"/>
    <col min="7710" max="7711" width="7.54296875" style="77" customWidth="1"/>
    <col min="7712" max="7712" width="14" style="77" customWidth="1"/>
    <col min="7713" max="7756" width="12.453125" style="77" customWidth="1"/>
    <col min="7757" max="7960" width="11.54296875" style="77"/>
    <col min="7961" max="7961" width="4.81640625" style="77" customWidth="1"/>
    <col min="7962" max="7962" width="50.54296875" style="77" customWidth="1"/>
    <col min="7963" max="7963" width="3.54296875" style="77" customWidth="1"/>
    <col min="7964" max="7964" width="11.81640625" style="77" customWidth="1"/>
    <col min="7965" max="7965" width="7" style="77" customWidth="1"/>
    <col min="7966" max="7967" width="7.54296875" style="77" customWidth="1"/>
    <col min="7968" max="7968" width="14" style="77" customWidth="1"/>
    <col min="7969" max="8012" width="12.453125" style="77" customWidth="1"/>
    <col min="8013" max="8216" width="11.54296875" style="77"/>
    <col min="8217" max="8217" width="4.81640625" style="77" customWidth="1"/>
    <col min="8218" max="8218" width="50.54296875" style="77" customWidth="1"/>
    <col min="8219" max="8219" width="3.54296875" style="77" customWidth="1"/>
    <col min="8220" max="8220" width="11.81640625" style="77" customWidth="1"/>
    <col min="8221" max="8221" width="7" style="77" customWidth="1"/>
    <col min="8222" max="8223" width="7.54296875" style="77" customWidth="1"/>
    <col min="8224" max="8224" width="14" style="77" customWidth="1"/>
    <col min="8225" max="8268" width="12.453125" style="77" customWidth="1"/>
    <col min="8269" max="8472" width="11.54296875" style="77"/>
    <col min="8473" max="8473" width="4.81640625" style="77" customWidth="1"/>
    <col min="8474" max="8474" width="50.54296875" style="77" customWidth="1"/>
    <col min="8475" max="8475" width="3.54296875" style="77" customWidth="1"/>
    <col min="8476" max="8476" width="11.81640625" style="77" customWidth="1"/>
    <col min="8477" max="8477" width="7" style="77" customWidth="1"/>
    <col min="8478" max="8479" width="7.54296875" style="77" customWidth="1"/>
    <col min="8480" max="8480" width="14" style="77" customWidth="1"/>
    <col min="8481" max="8524" width="12.453125" style="77" customWidth="1"/>
    <col min="8525" max="8728" width="11.54296875" style="77"/>
    <col min="8729" max="8729" width="4.81640625" style="77" customWidth="1"/>
    <col min="8730" max="8730" width="50.54296875" style="77" customWidth="1"/>
    <col min="8731" max="8731" width="3.54296875" style="77" customWidth="1"/>
    <col min="8732" max="8732" width="11.81640625" style="77" customWidth="1"/>
    <col min="8733" max="8733" width="7" style="77" customWidth="1"/>
    <col min="8734" max="8735" width="7.54296875" style="77" customWidth="1"/>
    <col min="8736" max="8736" width="14" style="77" customWidth="1"/>
    <col min="8737" max="8780" width="12.453125" style="77" customWidth="1"/>
    <col min="8781" max="8984" width="11.54296875" style="77"/>
    <col min="8985" max="8985" width="4.81640625" style="77" customWidth="1"/>
    <col min="8986" max="8986" width="50.54296875" style="77" customWidth="1"/>
    <col min="8987" max="8987" width="3.54296875" style="77" customWidth="1"/>
    <col min="8988" max="8988" width="11.81640625" style="77" customWidth="1"/>
    <col min="8989" max="8989" width="7" style="77" customWidth="1"/>
    <col min="8990" max="8991" width="7.54296875" style="77" customWidth="1"/>
    <col min="8992" max="8992" width="14" style="77" customWidth="1"/>
    <col min="8993" max="9036" width="12.453125" style="77" customWidth="1"/>
    <col min="9037" max="9240" width="11.54296875" style="77"/>
    <col min="9241" max="9241" width="4.81640625" style="77" customWidth="1"/>
    <col min="9242" max="9242" width="50.54296875" style="77" customWidth="1"/>
    <col min="9243" max="9243" width="3.54296875" style="77" customWidth="1"/>
    <col min="9244" max="9244" width="11.81640625" style="77" customWidth="1"/>
    <col min="9245" max="9245" width="7" style="77" customWidth="1"/>
    <col min="9246" max="9247" width="7.54296875" style="77" customWidth="1"/>
    <col min="9248" max="9248" width="14" style="77" customWidth="1"/>
    <col min="9249" max="9292" width="12.453125" style="77" customWidth="1"/>
    <col min="9293" max="9496" width="11.54296875" style="77"/>
    <col min="9497" max="9497" width="4.81640625" style="77" customWidth="1"/>
    <col min="9498" max="9498" width="50.54296875" style="77" customWidth="1"/>
    <col min="9499" max="9499" width="3.54296875" style="77" customWidth="1"/>
    <col min="9500" max="9500" width="11.81640625" style="77" customWidth="1"/>
    <col min="9501" max="9501" width="7" style="77" customWidth="1"/>
    <col min="9502" max="9503" width="7.54296875" style="77" customWidth="1"/>
    <col min="9504" max="9504" width="14" style="77" customWidth="1"/>
    <col min="9505" max="9548" width="12.453125" style="77" customWidth="1"/>
    <col min="9549" max="9752" width="11.54296875" style="77"/>
    <col min="9753" max="9753" width="4.81640625" style="77" customWidth="1"/>
    <col min="9754" max="9754" width="50.54296875" style="77" customWidth="1"/>
    <col min="9755" max="9755" width="3.54296875" style="77" customWidth="1"/>
    <col min="9756" max="9756" width="11.81640625" style="77" customWidth="1"/>
    <col min="9757" max="9757" width="7" style="77" customWidth="1"/>
    <col min="9758" max="9759" width="7.54296875" style="77" customWidth="1"/>
    <col min="9760" max="9760" width="14" style="77" customWidth="1"/>
    <col min="9761" max="9804" width="12.453125" style="77" customWidth="1"/>
    <col min="9805" max="10008" width="11.54296875" style="77"/>
    <col min="10009" max="10009" width="4.81640625" style="77" customWidth="1"/>
    <col min="10010" max="10010" width="50.54296875" style="77" customWidth="1"/>
    <col min="10011" max="10011" width="3.54296875" style="77" customWidth="1"/>
    <col min="10012" max="10012" width="11.81640625" style="77" customWidth="1"/>
    <col min="10013" max="10013" width="7" style="77" customWidth="1"/>
    <col min="10014" max="10015" width="7.54296875" style="77" customWidth="1"/>
    <col min="10016" max="10016" width="14" style="77" customWidth="1"/>
    <col min="10017" max="10060" width="12.453125" style="77" customWidth="1"/>
    <col min="10061" max="10264" width="11.54296875" style="77"/>
    <col min="10265" max="10265" width="4.81640625" style="77" customWidth="1"/>
    <col min="10266" max="10266" width="50.54296875" style="77" customWidth="1"/>
    <col min="10267" max="10267" width="3.54296875" style="77" customWidth="1"/>
    <col min="10268" max="10268" width="11.81640625" style="77" customWidth="1"/>
    <col min="10269" max="10269" width="7" style="77" customWidth="1"/>
    <col min="10270" max="10271" width="7.54296875" style="77" customWidth="1"/>
    <col min="10272" max="10272" width="14" style="77" customWidth="1"/>
    <col min="10273" max="10316" width="12.453125" style="77" customWidth="1"/>
    <col min="10317" max="10520" width="11.54296875" style="77"/>
    <col min="10521" max="10521" width="4.81640625" style="77" customWidth="1"/>
    <col min="10522" max="10522" width="50.54296875" style="77" customWidth="1"/>
    <col min="10523" max="10523" width="3.54296875" style="77" customWidth="1"/>
    <col min="10524" max="10524" width="11.81640625" style="77" customWidth="1"/>
    <col min="10525" max="10525" width="7" style="77" customWidth="1"/>
    <col min="10526" max="10527" width="7.54296875" style="77" customWidth="1"/>
    <col min="10528" max="10528" width="14" style="77" customWidth="1"/>
    <col min="10529" max="10572" width="12.453125" style="77" customWidth="1"/>
    <col min="10573" max="10776" width="11.54296875" style="77"/>
    <col min="10777" max="10777" width="4.81640625" style="77" customWidth="1"/>
    <col min="10778" max="10778" width="50.54296875" style="77" customWidth="1"/>
    <col min="10779" max="10779" width="3.54296875" style="77" customWidth="1"/>
    <col min="10780" max="10780" width="11.81640625" style="77" customWidth="1"/>
    <col min="10781" max="10781" width="7" style="77" customWidth="1"/>
    <col min="10782" max="10783" width="7.54296875" style="77" customWidth="1"/>
    <col min="10784" max="10784" width="14" style="77" customWidth="1"/>
    <col min="10785" max="10828" width="12.453125" style="77" customWidth="1"/>
    <col min="10829" max="11032" width="11.54296875" style="77"/>
    <col min="11033" max="11033" width="4.81640625" style="77" customWidth="1"/>
    <col min="11034" max="11034" width="50.54296875" style="77" customWidth="1"/>
    <col min="11035" max="11035" width="3.54296875" style="77" customWidth="1"/>
    <col min="11036" max="11036" width="11.81640625" style="77" customWidth="1"/>
    <col min="11037" max="11037" width="7" style="77" customWidth="1"/>
    <col min="11038" max="11039" width="7.54296875" style="77" customWidth="1"/>
    <col min="11040" max="11040" width="14" style="77" customWidth="1"/>
    <col min="11041" max="11084" width="12.453125" style="77" customWidth="1"/>
    <col min="11085" max="11288" width="11.54296875" style="77"/>
    <col min="11289" max="11289" width="4.81640625" style="77" customWidth="1"/>
    <col min="11290" max="11290" width="50.54296875" style="77" customWidth="1"/>
    <col min="11291" max="11291" width="3.54296875" style="77" customWidth="1"/>
    <col min="11292" max="11292" width="11.81640625" style="77" customWidth="1"/>
    <col min="11293" max="11293" width="7" style="77" customWidth="1"/>
    <col min="11294" max="11295" width="7.54296875" style="77" customWidth="1"/>
    <col min="11296" max="11296" width="14" style="77" customWidth="1"/>
    <col min="11297" max="11340" width="12.453125" style="77" customWidth="1"/>
    <col min="11341" max="11544" width="11.54296875" style="77"/>
    <col min="11545" max="11545" width="4.81640625" style="77" customWidth="1"/>
    <col min="11546" max="11546" width="50.54296875" style="77" customWidth="1"/>
    <col min="11547" max="11547" width="3.54296875" style="77" customWidth="1"/>
    <col min="11548" max="11548" width="11.81640625" style="77" customWidth="1"/>
    <col min="11549" max="11549" width="7" style="77" customWidth="1"/>
    <col min="11550" max="11551" width="7.54296875" style="77" customWidth="1"/>
    <col min="11552" max="11552" width="14" style="77" customWidth="1"/>
    <col min="11553" max="11596" width="12.453125" style="77" customWidth="1"/>
    <col min="11597" max="11800" width="11.54296875" style="77"/>
    <col min="11801" max="11801" width="4.81640625" style="77" customWidth="1"/>
    <col min="11802" max="11802" width="50.54296875" style="77" customWidth="1"/>
    <col min="11803" max="11803" width="3.54296875" style="77" customWidth="1"/>
    <col min="11804" max="11804" width="11.81640625" style="77" customWidth="1"/>
    <col min="11805" max="11805" width="7" style="77" customWidth="1"/>
    <col min="11806" max="11807" width="7.54296875" style="77" customWidth="1"/>
    <col min="11808" max="11808" width="14" style="77" customWidth="1"/>
    <col min="11809" max="11852" width="12.453125" style="77" customWidth="1"/>
    <col min="11853" max="12056" width="11.54296875" style="77"/>
    <col min="12057" max="12057" width="4.81640625" style="77" customWidth="1"/>
    <col min="12058" max="12058" width="50.54296875" style="77" customWidth="1"/>
    <col min="12059" max="12059" width="3.54296875" style="77" customWidth="1"/>
    <col min="12060" max="12060" width="11.81640625" style="77" customWidth="1"/>
    <col min="12061" max="12061" width="7" style="77" customWidth="1"/>
    <col min="12062" max="12063" width="7.54296875" style="77" customWidth="1"/>
    <col min="12064" max="12064" width="14" style="77" customWidth="1"/>
    <col min="12065" max="12108" width="12.453125" style="77" customWidth="1"/>
    <col min="12109" max="12312" width="11.54296875" style="77"/>
    <col min="12313" max="12313" width="4.81640625" style="77" customWidth="1"/>
    <col min="12314" max="12314" width="50.54296875" style="77" customWidth="1"/>
    <col min="12315" max="12315" width="3.54296875" style="77" customWidth="1"/>
    <col min="12316" max="12316" width="11.81640625" style="77" customWidth="1"/>
    <col min="12317" max="12317" width="7" style="77" customWidth="1"/>
    <col min="12318" max="12319" width="7.54296875" style="77" customWidth="1"/>
    <col min="12320" max="12320" width="14" style="77" customWidth="1"/>
    <col min="12321" max="12364" width="12.453125" style="77" customWidth="1"/>
    <col min="12365" max="12568" width="11.54296875" style="77"/>
    <col min="12569" max="12569" width="4.81640625" style="77" customWidth="1"/>
    <col min="12570" max="12570" width="50.54296875" style="77" customWidth="1"/>
    <col min="12571" max="12571" width="3.54296875" style="77" customWidth="1"/>
    <col min="12572" max="12572" width="11.81640625" style="77" customWidth="1"/>
    <col min="12573" max="12573" width="7" style="77" customWidth="1"/>
    <col min="12574" max="12575" width="7.54296875" style="77" customWidth="1"/>
    <col min="12576" max="12576" width="14" style="77" customWidth="1"/>
    <col min="12577" max="12620" width="12.453125" style="77" customWidth="1"/>
    <col min="12621" max="12824" width="11.54296875" style="77"/>
    <col min="12825" max="12825" width="4.81640625" style="77" customWidth="1"/>
    <col min="12826" max="12826" width="50.54296875" style="77" customWidth="1"/>
    <col min="12827" max="12827" width="3.54296875" style="77" customWidth="1"/>
    <col min="12828" max="12828" width="11.81640625" style="77" customWidth="1"/>
    <col min="12829" max="12829" width="7" style="77" customWidth="1"/>
    <col min="12830" max="12831" width="7.54296875" style="77" customWidth="1"/>
    <col min="12832" max="12832" width="14" style="77" customWidth="1"/>
    <col min="12833" max="12876" width="12.453125" style="77" customWidth="1"/>
    <col min="12877" max="13080" width="11.54296875" style="77"/>
    <col min="13081" max="13081" width="4.81640625" style="77" customWidth="1"/>
    <col min="13082" max="13082" width="50.54296875" style="77" customWidth="1"/>
    <col min="13083" max="13083" width="3.54296875" style="77" customWidth="1"/>
    <col min="13084" max="13084" width="11.81640625" style="77" customWidth="1"/>
    <col min="13085" max="13085" width="7" style="77" customWidth="1"/>
    <col min="13086" max="13087" width="7.54296875" style="77" customWidth="1"/>
    <col min="13088" max="13088" width="14" style="77" customWidth="1"/>
    <col min="13089" max="13132" width="12.453125" style="77" customWidth="1"/>
    <col min="13133" max="13336" width="11.54296875" style="77"/>
    <col min="13337" max="13337" width="4.81640625" style="77" customWidth="1"/>
    <col min="13338" max="13338" width="50.54296875" style="77" customWidth="1"/>
    <col min="13339" max="13339" width="3.54296875" style="77" customWidth="1"/>
    <col min="13340" max="13340" width="11.81640625" style="77" customWidth="1"/>
    <col min="13341" max="13341" width="7" style="77" customWidth="1"/>
    <col min="13342" max="13343" width="7.54296875" style="77" customWidth="1"/>
    <col min="13344" max="13344" width="14" style="77" customWidth="1"/>
    <col min="13345" max="13388" width="12.453125" style="77" customWidth="1"/>
    <col min="13389" max="13592" width="11.54296875" style="77"/>
    <col min="13593" max="13593" width="4.81640625" style="77" customWidth="1"/>
    <col min="13594" max="13594" width="50.54296875" style="77" customWidth="1"/>
    <col min="13595" max="13595" width="3.54296875" style="77" customWidth="1"/>
    <col min="13596" max="13596" width="11.81640625" style="77" customWidth="1"/>
    <col min="13597" max="13597" width="7" style="77" customWidth="1"/>
    <col min="13598" max="13599" width="7.54296875" style="77" customWidth="1"/>
    <col min="13600" max="13600" width="14" style="77" customWidth="1"/>
    <col min="13601" max="13644" width="12.453125" style="77" customWidth="1"/>
    <col min="13645" max="13848" width="11.54296875" style="77"/>
    <col min="13849" max="13849" width="4.81640625" style="77" customWidth="1"/>
    <col min="13850" max="13850" width="50.54296875" style="77" customWidth="1"/>
    <col min="13851" max="13851" width="3.54296875" style="77" customWidth="1"/>
    <col min="13852" max="13852" width="11.81640625" style="77" customWidth="1"/>
    <col min="13853" max="13853" width="7" style="77" customWidth="1"/>
    <col min="13854" max="13855" width="7.54296875" style="77" customWidth="1"/>
    <col min="13856" max="13856" width="14" style="77" customWidth="1"/>
    <col min="13857" max="13900" width="12.453125" style="77" customWidth="1"/>
    <col min="13901" max="14104" width="11.54296875" style="77"/>
    <col min="14105" max="14105" width="4.81640625" style="77" customWidth="1"/>
    <col min="14106" max="14106" width="50.54296875" style="77" customWidth="1"/>
    <col min="14107" max="14107" width="3.54296875" style="77" customWidth="1"/>
    <col min="14108" max="14108" width="11.81640625" style="77" customWidth="1"/>
    <col min="14109" max="14109" width="7" style="77" customWidth="1"/>
    <col min="14110" max="14111" width="7.54296875" style="77" customWidth="1"/>
    <col min="14112" max="14112" width="14" style="77" customWidth="1"/>
    <col min="14113" max="14156" width="12.453125" style="77" customWidth="1"/>
    <col min="14157" max="14360" width="11.54296875" style="77"/>
    <col min="14361" max="14361" width="4.81640625" style="77" customWidth="1"/>
    <col min="14362" max="14362" width="50.54296875" style="77" customWidth="1"/>
    <col min="14363" max="14363" width="3.54296875" style="77" customWidth="1"/>
    <col min="14364" max="14364" width="11.81640625" style="77" customWidth="1"/>
    <col min="14365" max="14365" width="7" style="77" customWidth="1"/>
    <col min="14366" max="14367" width="7.54296875" style="77" customWidth="1"/>
    <col min="14368" max="14368" width="14" style="77" customWidth="1"/>
    <col min="14369" max="14412" width="12.453125" style="77" customWidth="1"/>
    <col min="14413" max="14616" width="11.54296875" style="77"/>
    <col min="14617" max="14617" width="4.81640625" style="77" customWidth="1"/>
    <col min="14618" max="14618" width="50.54296875" style="77" customWidth="1"/>
    <col min="14619" max="14619" width="3.54296875" style="77" customWidth="1"/>
    <col min="14620" max="14620" width="11.81640625" style="77" customWidth="1"/>
    <col min="14621" max="14621" width="7" style="77" customWidth="1"/>
    <col min="14622" max="14623" width="7.54296875" style="77" customWidth="1"/>
    <col min="14624" max="14624" width="14" style="77" customWidth="1"/>
    <col min="14625" max="14668" width="12.453125" style="77" customWidth="1"/>
    <col min="14669" max="14872" width="11.54296875" style="77"/>
    <col min="14873" max="14873" width="4.81640625" style="77" customWidth="1"/>
    <col min="14874" max="14874" width="50.54296875" style="77" customWidth="1"/>
    <col min="14875" max="14875" width="3.54296875" style="77" customWidth="1"/>
    <col min="14876" max="14876" width="11.81640625" style="77" customWidth="1"/>
    <col min="14877" max="14877" width="7" style="77" customWidth="1"/>
    <col min="14878" max="14879" width="7.54296875" style="77" customWidth="1"/>
    <col min="14880" max="14880" width="14" style="77" customWidth="1"/>
    <col min="14881" max="14924" width="12.453125" style="77" customWidth="1"/>
    <col min="14925" max="15128" width="11.54296875" style="77"/>
    <col min="15129" max="15129" width="4.81640625" style="77" customWidth="1"/>
    <col min="15130" max="15130" width="50.54296875" style="77" customWidth="1"/>
    <col min="15131" max="15131" width="3.54296875" style="77" customWidth="1"/>
    <col min="15132" max="15132" width="11.81640625" style="77" customWidth="1"/>
    <col min="15133" max="15133" width="7" style="77" customWidth="1"/>
    <col min="15134" max="15135" width="7.54296875" style="77" customWidth="1"/>
    <col min="15136" max="15136" width="14" style="77" customWidth="1"/>
    <col min="15137" max="15180" width="12.453125" style="77" customWidth="1"/>
    <col min="15181" max="15384" width="11.54296875" style="77"/>
    <col min="15385" max="15385" width="4.81640625" style="77" customWidth="1"/>
    <col min="15386" max="15386" width="50.54296875" style="77" customWidth="1"/>
    <col min="15387" max="15387" width="3.54296875" style="77" customWidth="1"/>
    <col min="15388" max="15388" width="11.81640625" style="77" customWidth="1"/>
    <col min="15389" max="15389" width="7" style="77" customWidth="1"/>
    <col min="15390" max="15391" width="7.54296875" style="77" customWidth="1"/>
    <col min="15392" max="15392" width="14" style="77" customWidth="1"/>
    <col min="15393" max="15436" width="12.453125" style="77" customWidth="1"/>
    <col min="15437" max="15640" width="11.54296875" style="77"/>
    <col min="15641" max="15641" width="4.81640625" style="77" customWidth="1"/>
    <col min="15642" max="15642" width="50.54296875" style="77" customWidth="1"/>
    <col min="15643" max="15643" width="3.54296875" style="77" customWidth="1"/>
    <col min="15644" max="15644" width="11.81640625" style="77" customWidth="1"/>
    <col min="15645" max="15645" width="7" style="77" customWidth="1"/>
    <col min="15646" max="15647" width="7.54296875" style="77" customWidth="1"/>
    <col min="15648" max="15648" width="14" style="77" customWidth="1"/>
    <col min="15649" max="15692" width="12.453125" style="77" customWidth="1"/>
    <col min="15693" max="15896" width="11.54296875" style="77"/>
    <col min="15897" max="15897" width="4.81640625" style="77" customWidth="1"/>
    <col min="15898" max="15898" width="50.54296875" style="77" customWidth="1"/>
    <col min="15899" max="15899" width="3.54296875" style="77" customWidth="1"/>
    <col min="15900" max="15900" width="11.81640625" style="77" customWidth="1"/>
    <col min="15901" max="15901" width="7" style="77" customWidth="1"/>
    <col min="15902" max="15903" width="7.54296875" style="77" customWidth="1"/>
    <col min="15904" max="15904" width="14" style="77" customWidth="1"/>
    <col min="15905" max="15948" width="12.453125" style="77" customWidth="1"/>
    <col min="15949" max="16152" width="11.54296875" style="77"/>
    <col min="16153" max="16153" width="4.81640625" style="77" customWidth="1"/>
    <col min="16154" max="16154" width="50.54296875" style="77" customWidth="1"/>
    <col min="16155" max="16155" width="3.54296875" style="77" customWidth="1"/>
    <col min="16156" max="16156" width="11.81640625" style="77" customWidth="1"/>
    <col min="16157" max="16157" width="7" style="77" customWidth="1"/>
    <col min="16158" max="16159" width="7.54296875" style="77" customWidth="1"/>
    <col min="16160" max="16160" width="14" style="77" customWidth="1"/>
    <col min="16161" max="16204" width="12.453125" style="77" customWidth="1"/>
    <col min="16205" max="16376" width="11.54296875" style="77"/>
    <col min="16377" max="16384" width="11.54296875" style="77" customWidth="1"/>
  </cols>
  <sheetData>
    <row r="1" spans="1:76" ht="25.5" customHeight="1" thickBot="1" x14ac:dyDescent="0.3">
      <c r="F1" s="77" t="s">
        <v>36</v>
      </c>
      <c r="G1" s="77" t="s">
        <v>85</v>
      </c>
      <c r="I1" s="160" t="s">
        <v>2</v>
      </c>
      <c r="J1" s="161"/>
      <c r="K1" s="161"/>
      <c r="L1" s="162"/>
      <c r="M1" s="163" t="s">
        <v>86</v>
      </c>
      <c r="N1" s="157"/>
      <c r="O1" s="157"/>
      <c r="P1" s="159"/>
      <c r="Q1" s="156" t="s">
        <v>87</v>
      </c>
      <c r="R1" s="157"/>
      <c r="S1" s="157"/>
      <c r="T1" s="159"/>
      <c r="U1" s="156" t="s">
        <v>88</v>
      </c>
      <c r="V1" s="157"/>
      <c r="W1" s="157"/>
      <c r="X1" s="159"/>
      <c r="Y1" s="156" t="s">
        <v>89</v>
      </c>
      <c r="Z1" s="157"/>
      <c r="AA1" s="157"/>
      <c r="AB1" s="159"/>
      <c r="AC1" s="156" t="s">
        <v>90</v>
      </c>
      <c r="AD1" s="157"/>
      <c r="AE1" s="157"/>
      <c r="AF1" s="159"/>
      <c r="AG1" s="156" t="s">
        <v>91</v>
      </c>
      <c r="AH1" s="157"/>
      <c r="AI1" s="157"/>
      <c r="AJ1" s="159"/>
      <c r="AK1" s="156" t="s">
        <v>92</v>
      </c>
      <c r="AL1" s="157"/>
      <c r="AM1" s="157"/>
      <c r="AN1" s="159"/>
      <c r="AO1" s="156" t="s">
        <v>93</v>
      </c>
      <c r="AP1" s="157"/>
      <c r="AQ1" s="157"/>
      <c r="AR1" s="159"/>
      <c r="AS1" s="156" t="s">
        <v>94</v>
      </c>
      <c r="AT1" s="157"/>
      <c r="AU1" s="157"/>
      <c r="AV1" s="159"/>
      <c r="AW1" s="156" t="s">
        <v>95</v>
      </c>
      <c r="AX1" s="157"/>
      <c r="AY1" s="157"/>
      <c r="AZ1" s="159"/>
      <c r="BA1" s="156" t="s">
        <v>96</v>
      </c>
      <c r="BB1" s="157"/>
      <c r="BC1" s="157"/>
      <c r="BD1" s="159"/>
      <c r="BE1" s="156"/>
      <c r="BF1" s="157"/>
      <c r="BG1" s="157"/>
      <c r="BH1" s="158"/>
      <c r="BI1" s="156"/>
      <c r="BJ1" s="157"/>
      <c r="BK1" s="157"/>
      <c r="BL1" s="158"/>
      <c r="BM1" s="156"/>
      <c r="BN1" s="157"/>
      <c r="BO1" s="157"/>
      <c r="BP1" s="158"/>
      <c r="BQ1" s="156"/>
      <c r="BR1" s="157"/>
      <c r="BS1" s="157"/>
      <c r="BT1" s="158"/>
      <c r="BU1" s="156"/>
      <c r="BV1" s="157"/>
      <c r="BW1" s="157"/>
      <c r="BX1" s="158"/>
    </row>
    <row r="2" spans="1:76" ht="78.5" thickBot="1" x14ac:dyDescent="0.3">
      <c r="A2" s="82" t="s">
        <v>9</v>
      </c>
      <c r="B2" s="83" t="s">
        <v>11</v>
      </c>
      <c r="C2" s="84"/>
      <c r="D2" s="85" t="s">
        <v>12</v>
      </c>
      <c r="E2" s="85" t="s">
        <v>13</v>
      </c>
      <c r="F2" s="85"/>
      <c r="G2" s="85"/>
      <c r="H2" s="97" t="s">
        <v>22</v>
      </c>
      <c r="I2" s="86" t="str">
        <f>I1</f>
        <v>Legehennen und Elterntiere (Fest-und Mobilstall)</v>
      </c>
      <c r="J2" s="87" t="str">
        <f>I1&amp;" "&amp;"Kommentar"</f>
        <v>Legehennen und Elterntiere (Fest-und Mobilstall) Kommentar</v>
      </c>
      <c r="K2" s="85" t="str">
        <f>I1&amp;" "&amp;"Formel Stall"</f>
        <v>Legehennen und Elterntiere (Fest-und Mobilstall) Formel Stall</v>
      </c>
      <c r="L2" s="88" t="str">
        <f>I1&amp;" "&amp;"sichtbar"</f>
        <v>Legehennen und Elterntiere (Fest-und Mobilstall) sichtbar</v>
      </c>
      <c r="M2" s="86" t="str">
        <f>M1</f>
        <v>Junghennen und Bruderhähne  (Fest-und Mobilstall)</v>
      </c>
      <c r="N2" s="87" t="str">
        <f>M1&amp;" "&amp;"Kommentar"</f>
        <v>Junghennen und Bruderhähne  (Fest-und Mobilstall) Kommentar</v>
      </c>
      <c r="O2" s="85" t="str">
        <f>M1&amp;" "&amp;"Formel Stall"</f>
        <v>Junghennen und Bruderhähne  (Fest-und Mobilstall) Formel Stall</v>
      </c>
      <c r="P2" s="88" t="str">
        <f>M1&amp;" "&amp;"sichtbar"</f>
        <v>Junghennen und Bruderhähne  (Fest-und Mobilstall) sichtbar</v>
      </c>
      <c r="Q2" s="86" t="str">
        <f>Q1</f>
        <v>Masthühner Feststall</v>
      </c>
      <c r="R2" s="87" t="str">
        <f>Q1&amp;" "&amp;"Kommentar"</f>
        <v>Masthühner Feststall Kommentar</v>
      </c>
      <c r="S2" s="85" t="str">
        <f>Q1&amp;" "&amp;"Formel Stall"</f>
        <v>Masthühner Feststall Formel Stall</v>
      </c>
      <c r="T2" s="88" t="str">
        <f>Q1&amp;" "&amp;"sichtbar"</f>
        <v>Masthühner Feststall sichtbar</v>
      </c>
      <c r="U2" s="86" t="str">
        <f t="shared" ref="U2" si="0">U1</f>
        <v>Masthühner Mobilstall</v>
      </c>
      <c r="V2" s="87" t="str">
        <f t="shared" ref="V2" si="1">U1&amp;" "&amp;"Kommentar"</f>
        <v>Masthühner Mobilstall Kommentar</v>
      </c>
      <c r="W2" s="85" t="str">
        <f t="shared" ref="W2" si="2">U1&amp;" "&amp;"Formel Stall"</f>
        <v>Masthühner Mobilstall Formel Stall</v>
      </c>
      <c r="X2" s="88" t="str">
        <f t="shared" ref="X2" si="3">U1&amp;" "&amp;"sichtbar"</f>
        <v>Masthühner Mobilstall sichtbar</v>
      </c>
      <c r="Y2" s="86" t="str">
        <f>Y1</f>
        <v>Puten Feststall</v>
      </c>
      <c r="Z2" s="87" t="str">
        <f>Y1&amp;" "&amp;"Kommentar"</f>
        <v>Puten Feststall Kommentar</v>
      </c>
      <c r="AA2" s="85" t="str">
        <f>Y1&amp;" "&amp;"Formel Stall"</f>
        <v>Puten Feststall Formel Stall</v>
      </c>
      <c r="AB2" s="88" t="str">
        <f>Y1&amp;" "&amp;"sichtbar"</f>
        <v>Puten Feststall sichtbar</v>
      </c>
      <c r="AC2" s="86" t="str">
        <f>AC1</f>
        <v>Puten Mobilstall</v>
      </c>
      <c r="AD2" s="87" t="str">
        <f>AC1&amp;" "&amp;"Kommentar"</f>
        <v>Puten Mobilstall Kommentar</v>
      </c>
      <c r="AE2" s="85" t="str">
        <f>AC1&amp;" "&amp;"Formel Stall"</f>
        <v>Puten Mobilstall Formel Stall</v>
      </c>
      <c r="AF2" s="88" t="str">
        <f>AC1&amp;" "&amp;"sichtbar"</f>
        <v>Puten Mobilstall sichtbar</v>
      </c>
      <c r="AG2" s="86" t="str">
        <f>AG1</f>
        <v>Perlhühner Feststall</v>
      </c>
      <c r="AH2" s="87" t="str">
        <f>AG1&amp;" "&amp;"Kommentar"</f>
        <v>Perlhühner Feststall Kommentar</v>
      </c>
      <c r="AI2" s="85" t="str">
        <f>AG1&amp;" "&amp;"Formel Stall"</f>
        <v>Perlhühner Feststall Formel Stall</v>
      </c>
      <c r="AJ2" s="88" t="str">
        <f>AG1&amp;" "&amp;"sichtbar"</f>
        <v>Perlhühner Feststall sichtbar</v>
      </c>
      <c r="AK2" s="86" t="str">
        <f>AK1</f>
        <v>Perlhühner Mobilstall</v>
      </c>
      <c r="AL2" s="87" t="str">
        <f>AK1&amp;" "&amp;"Kommentar"</f>
        <v>Perlhühner Mobilstall Kommentar</v>
      </c>
      <c r="AM2" s="85" t="str">
        <f>AK1&amp;" "&amp;"Formel Stall"</f>
        <v>Perlhühner Mobilstall Formel Stall</v>
      </c>
      <c r="AN2" s="88" t="str">
        <f>AK1&amp;" "&amp;"sichtbar"</f>
        <v>Perlhühner Mobilstall sichtbar</v>
      </c>
      <c r="AO2" s="86" t="str">
        <f>AO1</f>
        <v>Enten Feststall</v>
      </c>
      <c r="AP2" s="87" t="str">
        <f>AO1&amp;" "&amp;"Kommentar"</f>
        <v>Enten Feststall Kommentar</v>
      </c>
      <c r="AQ2" s="85" t="str">
        <f>AO1&amp;" "&amp;"Formel Stall"</f>
        <v>Enten Feststall Formel Stall</v>
      </c>
      <c r="AR2" s="88" t="str">
        <f>AO1&amp;" "&amp;"sichtbar"</f>
        <v>Enten Feststall sichtbar</v>
      </c>
      <c r="AS2" s="86" t="str">
        <f>AS1</f>
        <v>Enten Mobilstall</v>
      </c>
      <c r="AT2" s="87" t="str">
        <f>AS1&amp;" "&amp;"Kommentar"</f>
        <v>Enten Mobilstall Kommentar</v>
      </c>
      <c r="AU2" s="85" t="str">
        <f>AS1&amp;" "&amp;"Formel Stall"</f>
        <v>Enten Mobilstall Formel Stall</v>
      </c>
      <c r="AV2" s="88" t="str">
        <f>AS1&amp;" "&amp;"sichtbar"</f>
        <v>Enten Mobilstall sichtbar</v>
      </c>
      <c r="AW2" s="86" t="str">
        <f>AW1</f>
        <v>Gänse Feststall</v>
      </c>
      <c r="AX2" s="87" t="str">
        <f>AW1&amp;" "&amp;"Kommentar"</f>
        <v>Gänse Feststall Kommentar</v>
      </c>
      <c r="AY2" s="85" t="str">
        <f>AW1&amp;" "&amp;"Formel Stall"</f>
        <v>Gänse Feststall Formel Stall</v>
      </c>
      <c r="AZ2" s="88" t="str">
        <f>AW1&amp;" "&amp;"sichtbar"</f>
        <v>Gänse Feststall sichtbar</v>
      </c>
      <c r="BA2" s="86" t="str">
        <f>BA1</f>
        <v>Gänse Mobilstall</v>
      </c>
      <c r="BB2" s="87" t="str">
        <f>BA1&amp;" "&amp;"Kommentar"</f>
        <v>Gänse Mobilstall Kommentar</v>
      </c>
      <c r="BC2" s="85" t="str">
        <f>BA1&amp;" "&amp;"Formel Stall"</f>
        <v>Gänse Mobilstall Formel Stall</v>
      </c>
      <c r="BD2" s="88" t="str">
        <f>BA1&amp;" "&amp;"sichtbar"</f>
        <v>Gänse Mobilstall sichtbar</v>
      </c>
      <c r="BE2" s="86"/>
      <c r="BF2" s="87"/>
      <c r="BG2" s="85"/>
      <c r="BH2" s="88"/>
      <c r="BI2" s="86"/>
      <c r="BJ2" s="87"/>
      <c r="BK2" s="85"/>
      <c r="BL2" s="88"/>
      <c r="BM2" s="86"/>
      <c r="BN2" s="87"/>
      <c r="BO2" s="85"/>
      <c r="BP2" s="88"/>
      <c r="BQ2" s="86"/>
      <c r="BR2" s="87"/>
      <c r="BS2" s="85"/>
      <c r="BT2" s="88"/>
      <c r="BU2" s="86"/>
      <c r="BV2" s="87"/>
      <c r="BW2" s="85"/>
      <c r="BX2" s="88"/>
    </row>
    <row r="3" spans="1:76" s="120" customFormat="1" ht="18" customHeight="1" x14ac:dyDescent="0.35">
      <c r="A3" s="120">
        <v>2</v>
      </c>
      <c r="B3" s="121" t="s">
        <v>26</v>
      </c>
      <c r="C3" s="121">
        <f>ROW()-1</f>
        <v>2</v>
      </c>
      <c r="D3" s="122"/>
      <c r="E3" s="122"/>
      <c r="F3" s="122"/>
      <c r="G3" s="122"/>
      <c r="H3" s="121"/>
      <c r="I3" s="123"/>
      <c r="K3" s="122"/>
      <c r="L3" s="124" t="s">
        <v>36</v>
      </c>
      <c r="M3" s="123"/>
      <c r="O3" s="122"/>
      <c r="P3" s="124" t="s">
        <v>36</v>
      </c>
      <c r="Q3" s="123"/>
      <c r="S3" s="122"/>
      <c r="T3" s="124" t="s">
        <v>36</v>
      </c>
      <c r="U3" s="123"/>
      <c r="W3" s="122"/>
      <c r="X3" s="124" t="s">
        <v>36</v>
      </c>
      <c r="Y3" s="123"/>
      <c r="AA3" s="122"/>
      <c r="AB3" s="124" t="s">
        <v>36</v>
      </c>
      <c r="AC3" s="123"/>
      <c r="AE3" s="122"/>
      <c r="AF3" s="124" t="s">
        <v>36</v>
      </c>
      <c r="AG3" s="123"/>
      <c r="AI3" s="122"/>
      <c r="AJ3" s="124" t="s">
        <v>36</v>
      </c>
      <c r="AK3" s="123"/>
      <c r="AM3" s="122"/>
      <c r="AN3" s="124" t="s">
        <v>36</v>
      </c>
      <c r="AO3" s="123"/>
      <c r="AQ3" s="122"/>
      <c r="AR3" s="124" t="s">
        <v>36</v>
      </c>
      <c r="AS3" s="123"/>
      <c r="AU3" s="122"/>
      <c r="AV3" s="124" t="s">
        <v>36</v>
      </c>
      <c r="AW3" s="123"/>
      <c r="AY3" s="122"/>
      <c r="AZ3" s="124" t="s">
        <v>36</v>
      </c>
      <c r="BA3" s="123"/>
      <c r="BC3" s="122"/>
      <c r="BD3" s="124" t="s">
        <v>36</v>
      </c>
      <c r="BE3" s="123"/>
      <c r="BG3" s="122"/>
      <c r="BH3" s="124"/>
      <c r="BI3" s="123"/>
      <c r="BK3" s="122"/>
      <c r="BL3" s="124"/>
      <c r="BM3" s="123"/>
      <c r="BO3" s="122"/>
      <c r="BP3" s="122"/>
      <c r="BQ3" s="123"/>
      <c r="BS3" s="122"/>
      <c r="BT3" s="122"/>
      <c r="BU3" s="123"/>
      <c r="BW3" s="122"/>
      <c r="BX3" s="122"/>
    </row>
    <row r="4" spans="1:76" s="120" customFormat="1" ht="18" customHeight="1" x14ac:dyDescent="0.35">
      <c r="A4" s="120">
        <f>1+A3</f>
        <v>3</v>
      </c>
      <c r="B4" s="121" t="s">
        <v>27</v>
      </c>
      <c r="C4" s="121">
        <f>ROW()-1</f>
        <v>3</v>
      </c>
      <c r="D4" s="122"/>
      <c r="E4" s="122"/>
      <c r="F4" s="122"/>
      <c r="G4" s="122"/>
      <c r="H4" s="121"/>
      <c r="I4" s="123"/>
      <c r="K4" s="122"/>
      <c r="L4" s="124" t="s">
        <v>85</v>
      </c>
      <c r="M4" s="123"/>
      <c r="O4" s="122"/>
      <c r="P4" s="124" t="s">
        <v>36</v>
      </c>
      <c r="Q4" s="123"/>
      <c r="S4" s="122"/>
      <c r="T4" s="124" t="s">
        <v>36</v>
      </c>
      <c r="U4" s="123"/>
      <c r="W4" s="122"/>
      <c r="X4" s="124" t="s">
        <v>36</v>
      </c>
      <c r="Y4" s="123"/>
      <c r="AA4" s="122"/>
      <c r="AB4" s="124" t="s">
        <v>36</v>
      </c>
      <c r="AC4" s="123"/>
      <c r="AE4" s="122"/>
      <c r="AF4" s="124" t="s">
        <v>36</v>
      </c>
      <c r="AG4" s="123"/>
      <c r="AI4" s="122"/>
      <c r="AJ4" s="124" t="s">
        <v>36</v>
      </c>
      <c r="AK4" s="123"/>
      <c r="AM4" s="122"/>
      <c r="AN4" s="124" t="s">
        <v>36</v>
      </c>
      <c r="AO4" s="123"/>
      <c r="AQ4" s="122"/>
      <c r="AR4" s="124" t="s">
        <v>36</v>
      </c>
      <c r="AS4" s="123"/>
      <c r="AU4" s="122"/>
      <c r="AV4" s="124" t="s">
        <v>36</v>
      </c>
      <c r="AW4" s="123"/>
      <c r="AY4" s="122"/>
      <c r="AZ4" s="124" t="s">
        <v>36</v>
      </c>
      <c r="BA4" s="123"/>
      <c r="BC4" s="122"/>
      <c r="BD4" s="124" t="s">
        <v>36</v>
      </c>
      <c r="BE4" s="123"/>
      <c r="BG4" s="122"/>
      <c r="BH4" s="124"/>
      <c r="BI4" s="123"/>
      <c r="BK4" s="122"/>
      <c r="BL4" s="124"/>
      <c r="BM4" s="123"/>
      <c r="BO4" s="122"/>
      <c r="BP4" s="122"/>
      <c r="BQ4" s="123"/>
      <c r="BS4" s="122"/>
      <c r="BT4" s="122"/>
      <c r="BU4" s="123"/>
      <c r="BW4" s="122"/>
      <c r="BX4" s="122"/>
    </row>
    <row r="5" spans="1:76" s="120" customFormat="1" ht="18" customHeight="1" x14ac:dyDescent="0.35">
      <c r="A5" s="120">
        <f t="shared" ref="A5:A61" si="4">1+A4</f>
        <v>4</v>
      </c>
      <c r="B5" s="121" t="s">
        <v>30</v>
      </c>
      <c r="C5" s="121">
        <f>ROW()-1</f>
        <v>4</v>
      </c>
      <c r="D5" s="122"/>
      <c r="E5" s="122"/>
      <c r="F5" s="122"/>
      <c r="G5" s="122"/>
      <c r="H5" s="121"/>
      <c r="I5" s="123"/>
      <c r="K5" s="122"/>
      <c r="L5" s="124" t="s">
        <v>85</v>
      </c>
      <c r="M5" s="123"/>
      <c r="O5" s="122"/>
      <c r="P5" s="124" t="s">
        <v>36</v>
      </c>
      <c r="Q5" s="123"/>
      <c r="S5" s="122"/>
      <c r="T5" s="124" t="s">
        <v>36</v>
      </c>
      <c r="U5" s="123"/>
      <c r="W5" s="122"/>
      <c r="X5" s="124" t="s">
        <v>36</v>
      </c>
      <c r="Y5" s="123"/>
      <c r="AA5" s="122"/>
      <c r="AB5" s="124" t="s">
        <v>36</v>
      </c>
      <c r="AC5" s="123"/>
      <c r="AE5" s="122"/>
      <c r="AF5" s="124" t="s">
        <v>36</v>
      </c>
      <c r="AG5" s="123"/>
      <c r="AI5" s="122"/>
      <c r="AJ5" s="124" t="s">
        <v>36</v>
      </c>
      <c r="AK5" s="123"/>
      <c r="AM5" s="122"/>
      <c r="AN5" s="124" t="s">
        <v>36</v>
      </c>
      <c r="AO5" s="123"/>
      <c r="AQ5" s="122"/>
      <c r="AR5" s="124" t="s">
        <v>85</v>
      </c>
      <c r="AS5" s="123"/>
      <c r="AU5" s="122"/>
      <c r="AV5" s="124" t="s">
        <v>85</v>
      </c>
      <c r="AW5" s="123"/>
      <c r="AY5" s="122"/>
      <c r="AZ5" s="124" t="s">
        <v>85</v>
      </c>
      <c r="BA5" s="123"/>
      <c r="BC5" s="122"/>
      <c r="BD5" s="124" t="s">
        <v>85</v>
      </c>
      <c r="BE5" s="123"/>
      <c r="BG5" s="122"/>
      <c r="BH5" s="124"/>
      <c r="BI5" s="123"/>
      <c r="BK5" s="122"/>
      <c r="BL5" s="124"/>
      <c r="BM5" s="123"/>
      <c r="BO5" s="122"/>
      <c r="BP5" s="122"/>
      <c r="BQ5" s="123"/>
      <c r="BS5" s="122"/>
      <c r="BT5" s="122"/>
      <c r="BU5" s="123"/>
      <c r="BW5" s="122"/>
      <c r="BX5" s="122"/>
    </row>
    <row r="6" spans="1:76" s="120" customFormat="1" ht="18" customHeight="1" x14ac:dyDescent="0.35">
      <c r="A6" s="120">
        <f t="shared" si="4"/>
        <v>5</v>
      </c>
      <c r="B6" s="121"/>
      <c r="C6" s="121"/>
      <c r="D6" s="122"/>
      <c r="E6" s="122"/>
      <c r="F6" s="122"/>
      <c r="G6" s="122"/>
      <c r="H6" s="121"/>
      <c r="I6" s="123"/>
      <c r="K6" s="122"/>
      <c r="L6" s="124"/>
      <c r="M6" s="123"/>
      <c r="O6" s="122"/>
      <c r="P6" s="124"/>
      <c r="Q6" s="123"/>
      <c r="S6" s="122"/>
      <c r="T6" s="124"/>
      <c r="U6" s="123"/>
      <c r="W6" s="122"/>
      <c r="X6" s="124"/>
      <c r="Y6" s="123"/>
      <c r="AA6" s="122"/>
      <c r="AB6" s="124"/>
      <c r="AC6" s="123"/>
      <c r="AE6" s="122"/>
      <c r="AF6" s="124"/>
      <c r="AG6" s="123"/>
      <c r="AI6" s="122"/>
      <c r="AJ6" s="124"/>
      <c r="AK6" s="123"/>
      <c r="AM6" s="122"/>
      <c r="AN6" s="124"/>
      <c r="AO6" s="123"/>
      <c r="AQ6" s="122"/>
      <c r="AR6" s="124"/>
      <c r="AS6" s="123"/>
      <c r="AU6" s="122"/>
      <c r="AV6" s="124"/>
      <c r="AW6" s="123"/>
      <c r="AY6" s="122"/>
      <c r="AZ6" s="124"/>
      <c r="BA6" s="123"/>
      <c r="BC6" s="122"/>
      <c r="BD6" s="124"/>
      <c r="BE6" s="123"/>
      <c r="BG6" s="122"/>
      <c r="BH6" s="124"/>
      <c r="BI6" s="123"/>
      <c r="BK6" s="122"/>
      <c r="BL6" s="124"/>
      <c r="BM6" s="123"/>
      <c r="BO6" s="122"/>
      <c r="BP6" s="122"/>
      <c r="BQ6" s="123"/>
      <c r="BS6" s="122"/>
      <c r="BT6" s="122"/>
      <c r="BU6" s="123"/>
      <c r="BW6" s="122"/>
      <c r="BX6" s="122"/>
    </row>
    <row r="7" spans="1:76" s="120" customFormat="1" ht="18" customHeight="1" x14ac:dyDescent="0.35">
      <c r="A7" s="120">
        <f t="shared" si="4"/>
        <v>6</v>
      </c>
      <c r="B7" s="121" t="s">
        <v>31</v>
      </c>
      <c r="C7" s="121">
        <v>6</v>
      </c>
      <c r="D7" s="122" t="s">
        <v>36</v>
      </c>
      <c r="E7" s="122"/>
      <c r="F7" s="122"/>
      <c r="G7" s="122"/>
      <c r="H7" s="121" t="s">
        <v>97</v>
      </c>
      <c r="I7" s="123" t="s">
        <v>32</v>
      </c>
      <c r="K7" s="122"/>
      <c r="L7" s="124" t="s">
        <v>36</v>
      </c>
      <c r="M7" s="123" t="s">
        <v>32</v>
      </c>
      <c r="O7" s="122"/>
      <c r="P7" s="124" t="s">
        <v>36</v>
      </c>
      <c r="Q7" s="123" t="s">
        <v>32</v>
      </c>
      <c r="S7" s="122"/>
      <c r="T7" s="124" t="s">
        <v>36</v>
      </c>
      <c r="U7" s="123" t="s">
        <v>32</v>
      </c>
      <c r="W7" s="122"/>
      <c r="X7" s="124" t="s">
        <v>85</v>
      </c>
      <c r="Y7" s="123" t="s">
        <v>32</v>
      </c>
      <c r="AA7" s="122"/>
      <c r="AB7" s="124" t="s">
        <v>36</v>
      </c>
      <c r="AC7" s="123" t="s">
        <v>32</v>
      </c>
      <c r="AE7" s="122"/>
      <c r="AF7" s="124" t="s">
        <v>85</v>
      </c>
      <c r="AG7" s="123" t="s">
        <v>32</v>
      </c>
      <c r="AI7" s="122"/>
      <c r="AJ7" s="124" t="s">
        <v>36</v>
      </c>
      <c r="AK7" s="123" t="s">
        <v>32</v>
      </c>
      <c r="AM7" s="122"/>
      <c r="AN7" s="124" t="s">
        <v>85</v>
      </c>
      <c r="AO7" s="123" t="s">
        <v>32</v>
      </c>
      <c r="AQ7" s="122"/>
      <c r="AR7" s="124" t="s">
        <v>36</v>
      </c>
      <c r="AS7" s="123" t="s">
        <v>32</v>
      </c>
      <c r="AU7" s="122"/>
      <c r="AV7" s="124" t="s">
        <v>85</v>
      </c>
      <c r="AW7" s="123" t="s">
        <v>32</v>
      </c>
      <c r="AY7" s="122"/>
      <c r="AZ7" s="124" t="s">
        <v>36</v>
      </c>
      <c r="BA7" s="123" t="s">
        <v>32</v>
      </c>
      <c r="BC7" s="122"/>
      <c r="BD7" s="124" t="s">
        <v>85</v>
      </c>
      <c r="BE7" s="123"/>
      <c r="BG7" s="122"/>
      <c r="BH7" s="124"/>
      <c r="BI7" s="123"/>
      <c r="BK7" s="122"/>
      <c r="BL7" s="124"/>
      <c r="BM7" s="123"/>
      <c r="BO7" s="122"/>
      <c r="BP7" s="122"/>
      <c r="BQ7" s="123"/>
      <c r="BS7" s="122"/>
      <c r="BT7" s="122"/>
      <c r="BU7" s="123"/>
      <c r="BW7" s="122"/>
      <c r="BX7" s="122"/>
    </row>
    <row r="8" spans="1:76" s="120" customFormat="1" ht="18" customHeight="1" x14ac:dyDescent="0.35">
      <c r="A8" s="120">
        <f t="shared" si="4"/>
        <v>7</v>
      </c>
      <c r="B8" s="121" t="s">
        <v>33</v>
      </c>
      <c r="C8" s="121">
        <f>ROW()-1</f>
        <v>7</v>
      </c>
      <c r="D8" s="122" t="s">
        <v>36</v>
      </c>
      <c r="E8" s="122"/>
      <c r="F8" s="122"/>
      <c r="G8" s="122"/>
      <c r="H8" s="121" t="s">
        <v>97</v>
      </c>
      <c r="I8" s="123" t="s">
        <v>32</v>
      </c>
      <c r="K8" s="122"/>
      <c r="L8" s="124" t="s">
        <v>85</v>
      </c>
      <c r="M8" s="123" t="s">
        <v>32</v>
      </c>
      <c r="O8" s="122"/>
      <c r="P8" s="124" t="s">
        <v>85</v>
      </c>
      <c r="Q8" s="123" t="s">
        <v>32</v>
      </c>
      <c r="S8" s="122"/>
      <c r="T8" s="124" t="s">
        <v>85</v>
      </c>
      <c r="U8" s="123" t="s">
        <v>32</v>
      </c>
      <c r="W8" s="122"/>
      <c r="X8" s="124" t="s">
        <v>36</v>
      </c>
      <c r="Y8" s="123" t="s">
        <v>32</v>
      </c>
      <c r="AA8" s="122"/>
      <c r="AB8" s="124" t="s">
        <v>85</v>
      </c>
      <c r="AC8" s="123" t="s">
        <v>32</v>
      </c>
      <c r="AE8" s="122"/>
      <c r="AF8" s="124" t="s">
        <v>36</v>
      </c>
      <c r="AG8" s="123" t="s">
        <v>32</v>
      </c>
      <c r="AI8" s="122"/>
      <c r="AJ8" s="124" t="s">
        <v>85</v>
      </c>
      <c r="AK8" s="123" t="s">
        <v>32</v>
      </c>
      <c r="AM8" s="122"/>
      <c r="AN8" s="124" t="s">
        <v>36</v>
      </c>
      <c r="AO8" s="123" t="s">
        <v>32</v>
      </c>
      <c r="AQ8" s="122"/>
      <c r="AR8" s="124" t="s">
        <v>85</v>
      </c>
      <c r="AS8" s="123" t="s">
        <v>32</v>
      </c>
      <c r="AU8" s="122"/>
      <c r="AV8" s="124" t="s">
        <v>36</v>
      </c>
      <c r="AW8" s="123" t="s">
        <v>32</v>
      </c>
      <c r="AY8" s="122"/>
      <c r="AZ8" s="124" t="s">
        <v>85</v>
      </c>
      <c r="BA8" s="123" t="s">
        <v>32</v>
      </c>
      <c r="BC8" s="122"/>
      <c r="BD8" s="124" t="s">
        <v>36</v>
      </c>
      <c r="BE8" s="123"/>
      <c r="BG8" s="122"/>
      <c r="BH8" s="124"/>
      <c r="BI8" s="123"/>
      <c r="BK8" s="122"/>
      <c r="BL8" s="124"/>
      <c r="BM8" s="123"/>
      <c r="BO8" s="122"/>
      <c r="BP8" s="122"/>
      <c r="BQ8" s="123"/>
      <c r="BS8" s="122"/>
      <c r="BT8" s="122"/>
      <c r="BU8" s="123"/>
      <c r="BW8" s="122"/>
      <c r="BX8" s="122"/>
    </row>
    <row r="9" spans="1:76" s="120" customFormat="1" ht="18" customHeight="1" x14ac:dyDescent="0.35">
      <c r="A9" s="120">
        <f t="shared" si="4"/>
        <v>8</v>
      </c>
      <c r="B9" s="121" t="s">
        <v>34</v>
      </c>
      <c r="C9" s="121">
        <f t="shared" ref="C9:C55" si="5">ROW()-1</f>
        <v>8</v>
      </c>
      <c r="D9" s="122" t="s">
        <v>36</v>
      </c>
      <c r="E9" s="122"/>
      <c r="F9" s="122"/>
      <c r="G9" s="122"/>
      <c r="H9" s="121" t="s">
        <v>97</v>
      </c>
      <c r="I9" s="123" t="s">
        <v>32</v>
      </c>
      <c r="K9" s="122"/>
      <c r="L9" s="124" t="s">
        <v>36</v>
      </c>
      <c r="M9" s="123" t="s">
        <v>32</v>
      </c>
      <c r="O9" s="122"/>
      <c r="P9" s="124" t="s">
        <v>36</v>
      </c>
      <c r="Q9" s="123" t="s">
        <v>32</v>
      </c>
      <c r="S9" s="122"/>
      <c r="T9" s="124" t="s">
        <v>36</v>
      </c>
      <c r="U9" s="123" t="s">
        <v>32</v>
      </c>
      <c r="W9" s="122"/>
      <c r="X9" s="124" t="s">
        <v>36</v>
      </c>
      <c r="Y9" s="123" t="s">
        <v>32</v>
      </c>
      <c r="AA9" s="122"/>
      <c r="AB9" s="124" t="s">
        <v>36</v>
      </c>
      <c r="AC9" s="123" t="s">
        <v>32</v>
      </c>
      <c r="AE9" s="122"/>
      <c r="AF9" s="124" t="s">
        <v>36</v>
      </c>
      <c r="AG9" s="123" t="s">
        <v>32</v>
      </c>
      <c r="AI9" s="122"/>
      <c r="AJ9" s="124" t="s">
        <v>36</v>
      </c>
      <c r="AK9" s="123" t="s">
        <v>32</v>
      </c>
      <c r="AM9" s="122"/>
      <c r="AN9" s="124" t="s">
        <v>36</v>
      </c>
      <c r="AO9" s="123" t="s">
        <v>32</v>
      </c>
      <c r="AQ9" s="122"/>
      <c r="AR9" s="124" t="s">
        <v>36</v>
      </c>
      <c r="AS9" s="123" t="s">
        <v>32</v>
      </c>
      <c r="AU9" s="122"/>
      <c r="AV9" s="124" t="s">
        <v>36</v>
      </c>
      <c r="AW9" s="123" t="s">
        <v>32</v>
      </c>
      <c r="AY9" s="122"/>
      <c r="AZ9" s="124" t="s">
        <v>36</v>
      </c>
      <c r="BA9" s="123" t="s">
        <v>32</v>
      </c>
      <c r="BC9" s="122"/>
      <c r="BD9" s="124" t="s">
        <v>36</v>
      </c>
      <c r="BE9" s="123"/>
      <c r="BG9" s="122"/>
      <c r="BH9" s="124"/>
      <c r="BI9" s="123"/>
      <c r="BK9" s="122"/>
      <c r="BL9" s="124"/>
      <c r="BM9" s="123"/>
      <c r="BO9" s="122"/>
      <c r="BP9" s="122"/>
      <c r="BQ9" s="123"/>
      <c r="BS9" s="122"/>
      <c r="BT9" s="122"/>
      <c r="BU9" s="123"/>
      <c r="BW9" s="122"/>
      <c r="BX9" s="122"/>
    </row>
    <row r="10" spans="1:76" s="120" customFormat="1" ht="18" customHeight="1" x14ac:dyDescent="0.35">
      <c r="A10" s="120">
        <f t="shared" si="4"/>
        <v>9</v>
      </c>
      <c r="B10" s="121" t="s">
        <v>35</v>
      </c>
      <c r="C10" s="121">
        <f t="shared" si="5"/>
        <v>9</v>
      </c>
      <c r="D10" s="122" t="s">
        <v>36</v>
      </c>
      <c r="E10" s="122"/>
      <c r="F10" s="122"/>
      <c r="G10" s="122"/>
      <c r="H10" s="121" t="s">
        <v>98</v>
      </c>
      <c r="I10" s="123" t="s">
        <v>99</v>
      </c>
      <c r="L10" s="124" t="s">
        <v>36</v>
      </c>
      <c r="M10" s="123" t="s">
        <v>99</v>
      </c>
      <c r="P10" s="124" t="s">
        <v>36</v>
      </c>
      <c r="Q10" s="123" t="s">
        <v>32</v>
      </c>
      <c r="T10" s="124" t="s">
        <v>36</v>
      </c>
      <c r="U10" s="123" t="s">
        <v>32</v>
      </c>
      <c r="X10" s="124" t="s">
        <v>36</v>
      </c>
      <c r="Y10" s="123" t="s">
        <v>32</v>
      </c>
      <c r="AB10" s="124" t="s">
        <v>36</v>
      </c>
      <c r="AC10" s="123" t="s">
        <v>32</v>
      </c>
      <c r="AF10" s="124" t="s">
        <v>36</v>
      </c>
      <c r="AG10" s="123" t="s">
        <v>32</v>
      </c>
      <c r="AJ10" s="124" t="s">
        <v>36</v>
      </c>
      <c r="AK10" s="123" t="s">
        <v>32</v>
      </c>
      <c r="AN10" s="124" t="s">
        <v>36</v>
      </c>
      <c r="AO10" s="123" t="s">
        <v>32</v>
      </c>
      <c r="AR10" s="124" t="s">
        <v>85</v>
      </c>
      <c r="AS10" s="123" t="s">
        <v>32</v>
      </c>
      <c r="AV10" s="124" t="s">
        <v>85</v>
      </c>
      <c r="AW10" s="123" t="s">
        <v>32</v>
      </c>
      <c r="AZ10" s="124" t="s">
        <v>85</v>
      </c>
      <c r="BA10" s="123" t="s">
        <v>32</v>
      </c>
      <c r="BD10" s="124" t="s">
        <v>85</v>
      </c>
      <c r="BE10" s="123"/>
      <c r="BH10" s="124"/>
      <c r="BI10" s="123"/>
      <c r="BK10" s="122"/>
      <c r="BL10" s="124"/>
      <c r="BM10" s="123"/>
      <c r="BO10" s="122"/>
      <c r="BP10" s="122"/>
      <c r="BQ10" s="123"/>
      <c r="BS10" s="122"/>
      <c r="BT10" s="122"/>
      <c r="BU10" s="123"/>
      <c r="BX10" s="122"/>
    </row>
    <row r="11" spans="1:76" s="120" customFormat="1" ht="18" customHeight="1" x14ac:dyDescent="0.35">
      <c r="A11" s="120">
        <f t="shared" si="4"/>
        <v>10</v>
      </c>
      <c r="B11" s="121" t="s">
        <v>37</v>
      </c>
      <c r="C11" s="121">
        <f t="shared" si="5"/>
        <v>10</v>
      </c>
      <c r="D11" s="122" t="s">
        <v>36</v>
      </c>
      <c r="E11" s="122"/>
      <c r="F11" s="122"/>
      <c r="G11" s="122"/>
      <c r="H11" s="121" t="s">
        <v>100</v>
      </c>
      <c r="I11" s="123" t="s">
        <v>99</v>
      </c>
      <c r="L11" s="124" t="s">
        <v>85</v>
      </c>
      <c r="M11" s="123">
        <v>100</v>
      </c>
      <c r="N11" s="120" t="s">
        <v>101</v>
      </c>
      <c r="P11" s="124" t="s">
        <v>36</v>
      </c>
      <c r="Q11" s="123"/>
      <c r="T11" s="124"/>
      <c r="U11" s="123"/>
      <c r="X11" s="124"/>
      <c r="Y11" s="123"/>
      <c r="AB11" s="124"/>
      <c r="AC11" s="123"/>
      <c r="AF11" s="124"/>
      <c r="AG11" s="123"/>
      <c r="AJ11" s="124"/>
      <c r="AK11" s="123"/>
      <c r="AN11" s="124"/>
      <c r="AO11" s="123"/>
      <c r="AR11" s="124"/>
      <c r="AS11" s="123"/>
      <c r="AV11" s="124"/>
      <c r="AW11" s="123"/>
      <c r="AZ11" s="124"/>
      <c r="BA11" s="123"/>
      <c r="BD11" s="124"/>
      <c r="BE11" s="123"/>
      <c r="BH11" s="124"/>
      <c r="BI11" s="123"/>
      <c r="BK11" s="122"/>
      <c r="BL11" s="124"/>
      <c r="BM11" s="123"/>
      <c r="BO11" s="122"/>
      <c r="BP11" s="122"/>
      <c r="BQ11" s="123"/>
      <c r="BS11" s="122"/>
      <c r="BT11" s="122"/>
      <c r="BU11" s="123"/>
      <c r="BW11" s="122"/>
      <c r="BX11" s="122"/>
    </row>
    <row r="12" spans="1:76" s="120" customFormat="1" ht="18" customHeight="1" x14ac:dyDescent="0.35">
      <c r="A12" s="120">
        <f t="shared" si="4"/>
        <v>11</v>
      </c>
      <c r="B12" s="121" t="s">
        <v>38</v>
      </c>
      <c r="C12" s="121">
        <f t="shared" si="5"/>
        <v>11</v>
      </c>
      <c r="D12" s="122" t="s">
        <v>36</v>
      </c>
      <c r="E12" s="122"/>
      <c r="F12" s="122"/>
      <c r="G12" s="122"/>
      <c r="H12" s="121" t="s">
        <v>100</v>
      </c>
      <c r="I12" s="123" t="s">
        <v>99</v>
      </c>
      <c r="L12" s="124" t="s">
        <v>36</v>
      </c>
      <c r="M12" s="123" t="s">
        <v>99</v>
      </c>
      <c r="P12" s="124" t="s">
        <v>85</v>
      </c>
      <c r="Q12" s="123"/>
      <c r="T12" s="124"/>
      <c r="U12" s="123"/>
      <c r="X12" s="124"/>
      <c r="Y12" s="123"/>
      <c r="AB12" s="124"/>
      <c r="AC12" s="123"/>
      <c r="AF12" s="124"/>
      <c r="AG12" s="123"/>
      <c r="AJ12" s="124"/>
      <c r="AK12" s="123"/>
      <c r="AN12" s="124"/>
      <c r="AO12" s="123"/>
      <c r="AR12" s="124"/>
      <c r="AS12" s="123"/>
      <c r="AV12" s="124"/>
      <c r="AW12" s="123"/>
      <c r="AZ12" s="124"/>
      <c r="BA12" s="123"/>
      <c r="BD12" s="124"/>
      <c r="BE12" s="123"/>
      <c r="BH12" s="124"/>
      <c r="BI12" s="123"/>
      <c r="BK12" s="122"/>
      <c r="BL12" s="124"/>
      <c r="BM12" s="123"/>
      <c r="BO12" s="122"/>
      <c r="BP12" s="122"/>
      <c r="BQ12" s="123"/>
      <c r="BS12" s="122"/>
      <c r="BT12" s="122"/>
      <c r="BU12" s="123"/>
      <c r="BW12" s="122"/>
      <c r="BX12" s="122"/>
    </row>
    <row r="13" spans="1:76" s="120" customFormat="1" ht="18" customHeight="1" x14ac:dyDescent="0.35">
      <c r="A13" s="120">
        <f t="shared" si="4"/>
        <v>12</v>
      </c>
      <c r="B13" s="121" t="s">
        <v>39</v>
      </c>
      <c r="C13" s="121">
        <f t="shared" si="5"/>
        <v>12</v>
      </c>
      <c r="D13" s="122" t="s">
        <v>36</v>
      </c>
      <c r="E13" s="122"/>
      <c r="F13" s="122"/>
      <c r="G13" s="122"/>
      <c r="H13" s="121" t="s">
        <v>102</v>
      </c>
      <c r="I13" s="123" t="s">
        <v>99</v>
      </c>
      <c r="L13" s="124" t="s">
        <v>85</v>
      </c>
      <c r="M13" s="123" t="s">
        <v>99</v>
      </c>
      <c r="P13" s="124" t="s">
        <v>85</v>
      </c>
      <c r="Q13" s="123"/>
      <c r="T13" s="124"/>
      <c r="U13" s="123"/>
      <c r="X13" s="124"/>
      <c r="Y13" s="123"/>
      <c r="AB13" s="124"/>
      <c r="AC13" s="123"/>
      <c r="AF13" s="124"/>
      <c r="AG13" s="123"/>
      <c r="AJ13" s="124"/>
      <c r="AK13" s="123"/>
      <c r="AN13" s="124"/>
      <c r="AO13" s="123"/>
      <c r="AR13" s="124"/>
      <c r="AS13" s="123"/>
      <c r="AV13" s="124"/>
      <c r="AW13" s="123"/>
      <c r="AZ13" s="124"/>
      <c r="BA13" s="123"/>
      <c r="BD13" s="124"/>
      <c r="BE13" s="123"/>
      <c r="BG13" s="122"/>
      <c r="BH13" s="124"/>
      <c r="BI13" s="123"/>
      <c r="BK13" s="122"/>
      <c r="BL13" s="124"/>
      <c r="BM13" s="123"/>
      <c r="BO13" s="122"/>
      <c r="BP13" s="122"/>
      <c r="BQ13" s="123"/>
      <c r="BS13" s="122"/>
      <c r="BT13" s="122"/>
      <c r="BU13" s="123"/>
      <c r="BW13" s="122"/>
      <c r="BX13" s="122"/>
    </row>
    <row r="14" spans="1:76" s="120" customFormat="1" ht="18" customHeight="1" x14ac:dyDescent="0.35">
      <c r="A14" s="120">
        <f t="shared" si="4"/>
        <v>13</v>
      </c>
      <c r="B14" s="121" t="s">
        <v>40</v>
      </c>
      <c r="C14" s="121">
        <f t="shared" si="5"/>
        <v>13</v>
      </c>
      <c r="D14" s="122" t="s">
        <v>36</v>
      </c>
      <c r="E14" s="122"/>
      <c r="F14" s="122"/>
      <c r="G14" s="122"/>
      <c r="H14" s="121" t="s">
        <v>102</v>
      </c>
      <c r="I14" s="123" t="s">
        <v>99</v>
      </c>
      <c r="L14" s="124" t="s">
        <v>85</v>
      </c>
      <c r="M14" s="123" t="s">
        <v>99</v>
      </c>
      <c r="P14" s="124" t="s">
        <v>85</v>
      </c>
      <c r="Q14" s="123"/>
      <c r="T14" s="124"/>
      <c r="U14" s="123"/>
      <c r="X14" s="124"/>
      <c r="Y14" s="121"/>
      <c r="AB14" s="124"/>
      <c r="AC14" s="121"/>
      <c r="AF14" s="124"/>
      <c r="AG14" s="121"/>
      <c r="AJ14" s="124"/>
      <c r="AK14" s="121"/>
      <c r="AN14" s="124"/>
      <c r="AO14" s="121"/>
      <c r="AR14" s="124"/>
      <c r="AS14" s="121"/>
      <c r="AV14" s="124"/>
      <c r="AW14" s="121"/>
      <c r="AZ14" s="124"/>
      <c r="BA14" s="123"/>
      <c r="BD14" s="124"/>
      <c r="BE14" s="123"/>
      <c r="BH14" s="124"/>
      <c r="BI14" s="123"/>
      <c r="BK14" s="122"/>
      <c r="BL14" s="124"/>
      <c r="BM14" s="123"/>
      <c r="BO14" s="122"/>
      <c r="BP14" s="122"/>
      <c r="BQ14" s="123"/>
      <c r="BS14" s="122"/>
      <c r="BT14" s="122"/>
      <c r="BU14" s="123"/>
      <c r="BW14" s="122"/>
      <c r="BX14" s="122"/>
    </row>
    <row r="15" spans="1:76" s="120" customFormat="1" ht="18" customHeight="1" x14ac:dyDescent="0.35">
      <c r="A15" s="120">
        <f t="shared" si="4"/>
        <v>14</v>
      </c>
      <c r="B15" s="121" t="s">
        <v>41</v>
      </c>
      <c r="C15" s="121">
        <f t="shared" si="5"/>
        <v>14</v>
      </c>
      <c r="D15" s="122" t="s">
        <v>36</v>
      </c>
      <c r="E15" s="122"/>
      <c r="F15" s="122"/>
      <c r="G15" s="122"/>
      <c r="H15" s="125" t="s">
        <v>97</v>
      </c>
      <c r="I15" s="121" t="s">
        <v>99</v>
      </c>
      <c r="L15" s="124" t="s">
        <v>36</v>
      </c>
      <c r="M15" s="121" t="s">
        <v>99</v>
      </c>
      <c r="P15" s="124" t="s">
        <v>36</v>
      </c>
      <c r="Q15" s="123" t="s">
        <v>32</v>
      </c>
      <c r="S15" s="122"/>
      <c r="T15" s="124" t="s">
        <v>36</v>
      </c>
      <c r="U15" s="123" t="s">
        <v>32</v>
      </c>
      <c r="X15" s="124" t="s">
        <v>36</v>
      </c>
      <c r="Y15" s="121" t="s">
        <v>32</v>
      </c>
      <c r="AB15" s="124" t="s">
        <v>36</v>
      </c>
      <c r="AC15" s="121" t="s">
        <v>32</v>
      </c>
      <c r="AF15" s="124" t="s">
        <v>36</v>
      </c>
      <c r="AG15" s="121" t="s">
        <v>32</v>
      </c>
      <c r="AJ15" s="124" t="s">
        <v>36</v>
      </c>
      <c r="AK15" s="121" t="s">
        <v>32</v>
      </c>
      <c r="AN15" s="124" t="s">
        <v>36</v>
      </c>
      <c r="AO15" s="121" t="s">
        <v>32</v>
      </c>
      <c r="AR15" s="124" t="s">
        <v>36</v>
      </c>
      <c r="AS15" s="121" t="s">
        <v>32</v>
      </c>
      <c r="AV15" s="124" t="s">
        <v>36</v>
      </c>
      <c r="AW15" s="121" t="s">
        <v>32</v>
      </c>
      <c r="AZ15" s="124" t="s">
        <v>85</v>
      </c>
      <c r="BA15" s="121" t="s">
        <v>32</v>
      </c>
      <c r="BD15" s="124" t="s">
        <v>85</v>
      </c>
      <c r="BH15" s="124"/>
      <c r="BI15" s="126"/>
      <c r="BK15" s="122"/>
      <c r="BL15" s="124"/>
      <c r="BM15" s="126"/>
      <c r="BO15" s="122"/>
      <c r="BP15" s="122"/>
      <c r="BQ15" s="126"/>
      <c r="BS15" s="122"/>
      <c r="BT15" s="122"/>
      <c r="BU15" s="126"/>
      <c r="BX15" s="122"/>
    </row>
    <row r="16" spans="1:76" s="120" customFormat="1" ht="18" customHeight="1" x14ac:dyDescent="0.35">
      <c r="A16" s="120">
        <f t="shared" si="4"/>
        <v>15</v>
      </c>
      <c r="B16" s="121" t="s">
        <v>42</v>
      </c>
      <c r="C16" s="121">
        <f t="shared" si="5"/>
        <v>15</v>
      </c>
      <c r="D16" s="122" t="s">
        <v>36</v>
      </c>
      <c r="E16" s="122"/>
      <c r="F16" s="122"/>
      <c r="G16" s="122"/>
      <c r="H16" s="121" t="s">
        <v>97</v>
      </c>
      <c r="I16" s="123" t="s">
        <v>99</v>
      </c>
      <c r="K16" s="122"/>
      <c r="L16" s="124" t="s">
        <v>36</v>
      </c>
      <c r="M16" s="123" t="s">
        <v>99</v>
      </c>
      <c r="O16" s="122"/>
      <c r="P16" s="124" t="s">
        <v>36</v>
      </c>
      <c r="Q16" s="123"/>
      <c r="S16" s="122"/>
      <c r="T16" s="124"/>
      <c r="U16" s="123"/>
      <c r="W16" s="122"/>
      <c r="X16" s="124"/>
      <c r="Y16" s="121"/>
      <c r="AA16" s="122"/>
      <c r="AB16" s="124"/>
      <c r="AC16" s="121"/>
      <c r="AE16" s="122"/>
      <c r="AF16" s="124"/>
      <c r="AG16" s="121"/>
      <c r="AI16" s="122"/>
      <c r="AJ16" s="124"/>
      <c r="AK16" s="121"/>
      <c r="AM16" s="122"/>
      <c r="AN16" s="124"/>
      <c r="AO16" s="121"/>
      <c r="AQ16" s="122"/>
      <c r="AR16" s="124"/>
      <c r="AS16" s="121"/>
      <c r="AU16" s="122"/>
      <c r="AV16" s="124"/>
      <c r="AW16" s="121"/>
      <c r="AY16" s="122"/>
      <c r="AZ16" s="124"/>
      <c r="BA16" s="123"/>
      <c r="BC16" s="122"/>
      <c r="BD16" s="124"/>
      <c r="BE16" s="123"/>
      <c r="BG16" s="122"/>
      <c r="BH16" s="124"/>
      <c r="BI16" s="123"/>
      <c r="BK16" s="122"/>
      <c r="BL16" s="124"/>
      <c r="BM16" s="123"/>
      <c r="BO16" s="122"/>
      <c r="BP16" s="122"/>
      <c r="BQ16" s="123"/>
      <c r="BS16" s="122"/>
      <c r="BT16" s="122"/>
      <c r="BU16" s="123"/>
      <c r="BW16" s="122"/>
      <c r="BX16" s="122"/>
    </row>
    <row r="17" spans="1:76" s="120" customFormat="1" ht="18" customHeight="1" x14ac:dyDescent="0.35">
      <c r="A17" s="120">
        <f t="shared" si="4"/>
        <v>16</v>
      </c>
      <c r="B17" s="121" t="s">
        <v>43</v>
      </c>
      <c r="C17" s="121">
        <f t="shared" si="5"/>
        <v>16</v>
      </c>
      <c r="D17" s="122" t="s">
        <v>36</v>
      </c>
      <c r="E17" s="122"/>
      <c r="F17" s="122"/>
      <c r="G17" s="122"/>
      <c r="H17" s="121" t="s">
        <v>97</v>
      </c>
      <c r="I17" s="123" t="s">
        <v>99</v>
      </c>
      <c r="K17" s="122"/>
      <c r="L17" s="124" t="s">
        <v>36</v>
      </c>
      <c r="M17" s="123" t="s">
        <v>99</v>
      </c>
      <c r="O17" s="122"/>
      <c r="P17" s="124" t="s">
        <v>36</v>
      </c>
      <c r="Q17" s="123"/>
      <c r="S17" s="122"/>
      <c r="T17" s="124"/>
      <c r="U17" s="123"/>
      <c r="W17" s="122"/>
      <c r="X17" s="124"/>
      <c r="Y17" s="121"/>
      <c r="AA17" s="122"/>
      <c r="AB17" s="124"/>
      <c r="AC17" s="121"/>
      <c r="AE17" s="122"/>
      <c r="AF17" s="124"/>
      <c r="AG17" s="121"/>
      <c r="AI17" s="122"/>
      <c r="AJ17" s="124"/>
      <c r="AK17" s="121"/>
      <c r="AM17" s="122"/>
      <c r="AN17" s="124"/>
      <c r="AO17" s="121"/>
      <c r="AQ17" s="122"/>
      <c r="AR17" s="124"/>
      <c r="AS17" s="121"/>
      <c r="AU17" s="122"/>
      <c r="AV17" s="124"/>
      <c r="AW17" s="121"/>
      <c r="AY17" s="122"/>
      <c r="AZ17" s="124"/>
      <c r="BA17" s="123"/>
      <c r="BC17" s="122"/>
      <c r="BD17" s="124"/>
      <c r="BE17" s="123"/>
      <c r="BG17" s="122"/>
      <c r="BH17" s="124"/>
      <c r="BI17" s="123"/>
      <c r="BK17" s="122"/>
      <c r="BL17" s="124"/>
      <c r="BM17" s="123"/>
      <c r="BO17" s="122"/>
      <c r="BP17" s="122"/>
      <c r="BQ17" s="123"/>
      <c r="BS17" s="122"/>
      <c r="BT17" s="122"/>
      <c r="BU17" s="123"/>
      <c r="BW17" s="122"/>
      <c r="BX17" s="122"/>
    </row>
    <row r="18" spans="1:76" s="120" customFormat="1" ht="18" customHeight="1" x14ac:dyDescent="0.35">
      <c r="A18" s="120">
        <f t="shared" si="4"/>
        <v>17</v>
      </c>
      <c r="B18" s="121" t="s">
        <v>44</v>
      </c>
      <c r="C18" s="121">
        <f t="shared" si="5"/>
        <v>17</v>
      </c>
      <c r="D18" s="122" t="s">
        <v>36</v>
      </c>
      <c r="E18" s="122"/>
      <c r="F18" s="122"/>
      <c r="G18" s="122"/>
      <c r="H18" s="121" t="s">
        <v>97</v>
      </c>
      <c r="I18" s="123" t="s">
        <v>99</v>
      </c>
      <c r="K18" s="122"/>
      <c r="L18" s="124" t="s">
        <v>36</v>
      </c>
      <c r="M18" s="123" t="s">
        <v>99</v>
      </c>
      <c r="O18" s="122"/>
      <c r="P18" s="124" t="s">
        <v>36</v>
      </c>
      <c r="Q18" s="123" t="s">
        <v>32</v>
      </c>
      <c r="S18" s="122"/>
      <c r="T18" s="124" t="s">
        <v>36</v>
      </c>
      <c r="U18" s="123" t="s">
        <v>32</v>
      </c>
      <c r="W18" s="122"/>
      <c r="X18" s="124" t="s">
        <v>85</v>
      </c>
      <c r="Y18" s="121" t="s">
        <v>32</v>
      </c>
      <c r="AA18" s="122"/>
      <c r="AB18" s="124" t="s">
        <v>36</v>
      </c>
      <c r="AC18" s="121" t="s">
        <v>32</v>
      </c>
      <c r="AE18" s="122"/>
      <c r="AF18" s="124" t="s">
        <v>85</v>
      </c>
      <c r="AG18" s="121" t="s">
        <v>32</v>
      </c>
      <c r="AI18" s="122"/>
      <c r="AJ18" s="124" t="s">
        <v>36</v>
      </c>
      <c r="AK18" s="121" t="s">
        <v>32</v>
      </c>
      <c r="AM18" s="122"/>
      <c r="AN18" s="124" t="s">
        <v>85</v>
      </c>
      <c r="AO18" s="121" t="s">
        <v>32</v>
      </c>
      <c r="AQ18" s="122"/>
      <c r="AR18" s="124" t="s">
        <v>36</v>
      </c>
      <c r="AS18" s="121" t="s">
        <v>32</v>
      </c>
      <c r="AU18" s="122"/>
      <c r="AV18" s="124" t="s">
        <v>85</v>
      </c>
      <c r="AW18" s="121" t="s">
        <v>32</v>
      </c>
      <c r="AY18" s="122"/>
      <c r="AZ18" s="124" t="s">
        <v>36</v>
      </c>
      <c r="BA18" s="123" t="s">
        <v>32</v>
      </c>
      <c r="BC18" s="122"/>
      <c r="BD18" s="124" t="s">
        <v>85</v>
      </c>
      <c r="BE18" s="123"/>
      <c r="BG18" s="122"/>
      <c r="BH18" s="124"/>
      <c r="BI18" s="123"/>
      <c r="BK18" s="122"/>
      <c r="BL18" s="124"/>
      <c r="BM18" s="126"/>
      <c r="BO18" s="122"/>
      <c r="BP18" s="122"/>
      <c r="BQ18" s="126"/>
      <c r="BS18" s="122"/>
      <c r="BT18" s="122"/>
      <c r="BU18" s="126"/>
      <c r="BX18" s="122"/>
    </row>
    <row r="19" spans="1:76" s="120" customFormat="1" ht="18" customHeight="1" x14ac:dyDescent="0.35">
      <c r="A19" s="120">
        <f t="shared" si="4"/>
        <v>18</v>
      </c>
      <c r="B19" s="121" t="s">
        <v>45</v>
      </c>
      <c r="C19" s="121">
        <f t="shared" si="5"/>
        <v>18</v>
      </c>
      <c r="D19" s="122" t="s">
        <v>36</v>
      </c>
      <c r="E19" s="122"/>
      <c r="F19" s="122"/>
      <c r="G19" s="122"/>
      <c r="H19" s="125" t="s">
        <v>103</v>
      </c>
      <c r="I19" s="121" t="s">
        <v>99</v>
      </c>
      <c r="K19" s="122"/>
      <c r="L19" s="124" t="s">
        <v>36</v>
      </c>
      <c r="M19" s="123" t="s">
        <v>99</v>
      </c>
      <c r="O19" s="122"/>
      <c r="P19" s="124" t="s">
        <v>36</v>
      </c>
      <c r="Q19" s="123" t="s">
        <v>32</v>
      </c>
      <c r="S19" s="122"/>
      <c r="T19" s="124" t="s">
        <v>36</v>
      </c>
      <c r="U19" s="123" t="s">
        <v>32</v>
      </c>
      <c r="W19" s="122"/>
      <c r="X19" s="124" t="s">
        <v>36</v>
      </c>
      <c r="Y19" s="121" t="s">
        <v>32</v>
      </c>
      <c r="AA19" s="122"/>
      <c r="AB19" s="124" t="s">
        <v>36</v>
      </c>
      <c r="AC19" s="121" t="s">
        <v>32</v>
      </c>
      <c r="AE19" s="122"/>
      <c r="AF19" s="124" t="s">
        <v>36</v>
      </c>
      <c r="AG19" s="121" t="s">
        <v>32</v>
      </c>
      <c r="AI19" s="122"/>
      <c r="AJ19" s="124" t="s">
        <v>36</v>
      </c>
      <c r="AK19" s="121" t="s">
        <v>32</v>
      </c>
      <c r="AM19" s="122"/>
      <c r="AN19" s="124" t="s">
        <v>36</v>
      </c>
      <c r="AO19" s="121" t="s">
        <v>32</v>
      </c>
      <c r="AQ19" s="122"/>
      <c r="AR19" s="124" t="s">
        <v>85</v>
      </c>
      <c r="AS19" s="121" t="s">
        <v>32</v>
      </c>
      <c r="AU19" s="122"/>
      <c r="AV19" s="124" t="s">
        <v>85</v>
      </c>
      <c r="AW19" s="121" t="s">
        <v>32</v>
      </c>
      <c r="AY19" s="122"/>
      <c r="AZ19" s="124" t="s">
        <v>85</v>
      </c>
      <c r="BA19" s="121" t="s">
        <v>32</v>
      </c>
      <c r="BC19" s="122"/>
      <c r="BD19" s="124" t="s">
        <v>85</v>
      </c>
      <c r="BE19" s="121"/>
      <c r="BG19" s="122"/>
      <c r="BH19" s="124"/>
      <c r="BI19" s="123"/>
      <c r="BK19" s="122"/>
      <c r="BL19" s="124"/>
      <c r="BM19" s="126"/>
      <c r="BO19" s="122"/>
      <c r="BP19" s="122"/>
      <c r="BQ19" s="123"/>
      <c r="BS19" s="122"/>
      <c r="BT19" s="122"/>
      <c r="BU19" s="126"/>
      <c r="BX19" s="122"/>
    </row>
    <row r="20" spans="1:76" s="120" customFormat="1" ht="18" customHeight="1" x14ac:dyDescent="0.35">
      <c r="A20" s="120">
        <f t="shared" si="4"/>
        <v>19</v>
      </c>
      <c r="B20" s="121" t="s">
        <v>46</v>
      </c>
      <c r="C20" s="121">
        <f t="shared" si="5"/>
        <v>19</v>
      </c>
      <c r="D20" s="122" t="s">
        <v>36</v>
      </c>
      <c r="E20" s="122"/>
      <c r="F20" s="122"/>
      <c r="G20" s="122"/>
      <c r="H20" s="125" t="s">
        <v>97</v>
      </c>
      <c r="I20" s="121" t="s">
        <v>99</v>
      </c>
      <c r="J20" s="121"/>
      <c r="K20" s="121"/>
      <c r="L20" s="124" t="s">
        <v>85</v>
      </c>
      <c r="M20" s="121" t="s">
        <v>99</v>
      </c>
      <c r="N20" s="121"/>
      <c r="O20" s="121"/>
      <c r="P20" s="124" t="s">
        <v>36</v>
      </c>
      <c r="Q20" s="123" t="s">
        <v>32</v>
      </c>
      <c r="R20" s="121"/>
      <c r="S20" s="121"/>
      <c r="T20" s="124" t="s">
        <v>36</v>
      </c>
      <c r="U20" s="123" t="s">
        <v>99</v>
      </c>
      <c r="V20" s="121"/>
      <c r="W20" s="121"/>
      <c r="X20" s="124" t="s">
        <v>36</v>
      </c>
      <c r="Y20" s="121" t="s">
        <v>99</v>
      </c>
      <c r="Z20" s="121"/>
      <c r="AA20" s="121"/>
      <c r="AB20" s="124" t="s">
        <v>36</v>
      </c>
      <c r="AC20" s="121" t="s">
        <v>99</v>
      </c>
      <c r="AD20" s="121"/>
      <c r="AE20" s="121"/>
      <c r="AF20" s="124" t="s">
        <v>36</v>
      </c>
      <c r="AG20" s="121" t="s">
        <v>99</v>
      </c>
      <c r="AH20" s="121"/>
      <c r="AI20" s="121"/>
      <c r="AJ20" s="124" t="s">
        <v>36</v>
      </c>
      <c r="AK20" s="121" t="s">
        <v>99</v>
      </c>
      <c r="AL20" s="121"/>
      <c r="AM20" s="121"/>
      <c r="AN20" s="124" t="s">
        <v>36</v>
      </c>
      <c r="AO20" s="121" t="s">
        <v>99</v>
      </c>
      <c r="AP20" s="121"/>
      <c r="AQ20" s="121"/>
      <c r="AR20" s="124" t="s">
        <v>36</v>
      </c>
      <c r="AS20" s="121" t="s">
        <v>99</v>
      </c>
      <c r="AT20" s="121"/>
      <c r="AU20" s="121"/>
      <c r="AV20" s="124" t="s">
        <v>36</v>
      </c>
      <c r="AW20" s="121" t="s">
        <v>32</v>
      </c>
      <c r="AX20" s="121"/>
      <c r="AY20" s="121"/>
      <c r="AZ20" s="124" t="s">
        <v>36</v>
      </c>
      <c r="BA20" s="121" t="s">
        <v>32</v>
      </c>
      <c r="BB20" s="121"/>
      <c r="BC20" s="121"/>
      <c r="BD20" s="124" t="s">
        <v>36</v>
      </c>
      <c r="BE20" s="121"/>
      <c r="BF20" s="121"/>
      <c r="BG20" s="121"/>
      <c r="BH20" s="121"/>
      <c r="BI20" s="121"/>
      <c r="BJ20" s="121"/>
      <c r="BL20" s="122"/>
      <c r="BP20" s="122"/>
      <c r="BT20" s="122"/>
      <c r="BX20" s="122"/>
    </row>
    <row r="21" spans="1:76" s="120" customFormat="1" ht="18" customHeight="1" x14ac:dyDescent="0.35">
      <c r="A21" s="120">
        <f t="shared" si="4"/>
        <v>20</v>
      </c>
      <c r="B21" s="121" t="s">
        <v>47</v>
      </c>
      <c r="C21" s="121">
        <f t="shared" si="5"/>
        <v>20</v>
      </c>
      <c r="D21" s="122" t="s">
        <v>36</v>
      </c>
      <c r="E21" s="122"/>
      <c r="F21" s="122"/>
      <c r="G21" s="122"/>
      <c r="H21" s="125" t="s">
        <v>98</v>
      </c>
      <c r="I21" s="121" t="s">
        <v>99</v>
      </c>
      <c r="J21" s="121"/>
      <c r="K21" s="121"/>
      <c r="L21" s="124" t="s">
        <v>85</v>
      </c>
      <c r="M21" s="121" t="s">
        <v>99</v>
      </c>
      <c r="N21" s="121"/>
      <c r="O21" s="121"/>
      <c r="P21" s="124" t="s">
        <v>85</v>
      </c>
      <c r="Q21" s="123" t="s">
        <v>32</v>
      </c>
      <c r="R21" s="121"/>
      <c r="S21" s="121"/>
      <c r="T21" s="124" t="s">
        <v>36</v>
      </c>
      <c r="U21" s="123" t="s">
        <v>99</v>
      </c>
      <c r="V21" s="121"/>
      <c r="W21" s="121"/>
      <c r="X21" s="124" t="s">
        <v>36</v>
      </c>
      <c r="Y21" s="121" t="s">
        <v>99</v>
      </c>
      <c r="Z21" s="121"/>
      <c r="AA21" s="121"/>
      <c r="AB21" s="124" t="s">
        <v>36</v>
      </c>
      <c r="AC21" s="121" t="s">
        <v>99</v>
      </c>
      <c r="AD21" s="121"/>
      <c r="AE21" s="121"/>
      <c r="AF21" s="124" t="s">
        <v>36</v>
      </c>
      <c r="AG21" s="121" t="s">
        <v>99</v>
      </c>
      <c r="AH21" s="121"/>
      <c r="AI21" s="121"/>
      <c r="AJ21" s="124" t="s">
        <v>36</v>
      </c>
      <c r="AK21" s="121" t="s">
        <v>99</v>
      </c>
      <c r="AL21" s="121"/>
      <c r="AM21" s="121"/>
      <c r="AN21" s="124" t="s">
        <v>36</v>
      </c>
      <c r="AO21" s="121" t="s">
        <v>32</v>
      </c>
      <c r="AP21" s="121"/>
      <c r="AQ21" s="121"/>
      <c r="AR21" s="124" t="s">
        <v>36</v>
      </c>
      <c r="AS21" s="121" t="s">
        <v>32</v>
      </c>
      <c r="AT21" s="121"/>
      <c r="AU21" s="121"/>
      <c r="AV21" s="124" t="s">
        <v>36</v>
      </c>
      <c r="AW21" s="121" t="s">
        <v>32</v>
      </c>
      <c r="AX21" s="121"/>
      <c r="AY21" s="121"/>
      <c r="AZ21" s="124" t="s">
        <v>85</v>
      </c>
      <c r="BA21" s="121" t="s">
        <v>32</v>
      </c>
      <c r="BB21" s="121"/>
      <c r="BC21" s="121"/>
      <c r="BD21" s="124" t="s">
        <v>85</v>
      </c>
      <c r="BE21" s="121"/>
      <c r="BF21" s="121"/>
      <c r="BG21" s="121"/>
      <c r="BH21" s="121"/>
      <c r="BI21" s="121"/>
      <c r="BJ21" s="121"/>
      <c r="BL21" s="122"/>
      <c r="BP21" s="122"/>
      <c r="BT21" s="122"/>
      <c r="BX21" s="122"/>
    </row>
    <row r="22" spans="1:76" s="120" customFormat="1" ht="18" customHeight="1" x14ac:dyDescent="0.35">
      <c r="A22" s="120">
        <f t="shared" si="4"/>
        <v>21</v>
      </c>
      <c r="B22" s="121" t="s">
        <v>48</v>
      </c>
      <c r="C22" s="121">
        <f t="shared" si="5"/>
        <v>21</v>
      </c>
      <c r="D22" s="122" t="s">
        <v>36</v>
      </c>
      <c r="E22" s="122"/>
      <c r="F22" s="122"/>
      <c r="G22" s="122"/>
      <c r="H22" s="125" t="s">
        <v>97</v>
      </c>
      <c r="I22" s="121" t="s">
        <v>32</v>
      </c>
      <c r="J22" s="121"/>
      <c r="K22" s="121"/>
      <c r="L22" s="124" t="s">
        <v>85</v>
      </c>
      <c r="M22" s="121" t="s">
        <v>32</v>
      </c>
      <c r="N22" s="121"/>
      <c r="O22" s="121"/>
      <c r="P22" s="124" t="s">
        <v>85</v>
      </c>
      <c r="Q22" s="123" t="s">
        <v>32</v>
      </c>
      <c r="R22" s="121"/>
      <c r="S22" s="121"/>
      <c r="T22" s="124" t="s">
        <v>85</v>
      </c>
      <c r="U22" s="123" t="s">
        <v>32</v>
      </c>
      <c r="V22" s="121"/>
      <c r="W22" s="121"/>
      <c r="X22" s="124" t="s">
        <v>85</v>
      </c>
      <c r="Y22" s="121" t="s">
        <v>32</v>
      </c>
      <c r="Z22" s="121"/>
      <c r="AA22" s="121"/>
      <c r="AB22" s="124" t="s">
        <v>85</v>
      </c>
      <c r="AC22" s="121" t="s">
        <v>32</v>
      </c>
      <c r="AD22" s="121"/>
      <c r="AE22" s="121"/>
      <c r="AF22" s="124" t="s">
        <v>85</v>
      </c>
      <c r="AG22" s="121" t="s">
        <v>32</v>
      </c>
      <c r="AH22" s="121"/>
      <c r="AI22" s="121"/>
      <c r="AJ22" s="124" t="s">
        <v>85</v>
      </c>
      <c r="AK22" s="121" t="s">
        <v>32</v>
      </c>
      <c r="AL22" s="121"/>
      <c r="AM22" s="121"/>
      <c r="AN22" s="124" t="s">
        <v>85</v>
      </c>
      <c r="AO22" s="121" t="s">
        <v>32</v>
      </c>
      <c r="AP22" s="121"/>
      <c r="AQ22" s="121"/>
      <c r="AR22" s="124" t="s">
        <v>85</v>
      </c>
      <c r="AS22" s="121" t="s">
        <v>32</v>
      </c>
      <c r="AT22" s="121"/>
      <c r="AU22" s="121"/>
      <c r="AV22" s="124" t="s">
        <v>85</v>
      </c>
      <c r="AW22" s="121" t="s">
        <v>32</v>
      </c>
      <c r="AX22" s="121"/>
      <c r="AY22" s="121"/>
      <c r="AZ22" s="124" t="s">
        <v>36</v>
      </c>
      <c r="BA22" s="121" t="s">
        <v>32</v>
      </c>
      <c r="BB22" s="121"/>
      <c r="BC22" s="121"/>
      <c r="BD22" s="124" t="s">
        <v>36</v>
      </c>
      <c r="BE22" s="121"/>
      <c r="BF22" s="121"/>
      <c r="BG22" s="121"/>
      <c r="BH22" s="121"/>
      <c r="BI22" s="121"/>
      <c r="BJ22" s="121"/>
      <c r="BL22" s="122"/>
      <c r="BP22" s="122"/>
      <c r="BT22" s="122"/>
      <c r="BX22" s="122"/>
    </row>
    <row r="23" spans="1:76" s="120" customFormat="1" ht="18" customHeight="1" x14ac:dyDescent="0.35">
      <c r="A23" s="120">
        <f t="shared" si="4"/>
        <v>22</v>
      </c>
      <c r="B23" s="121" t="s">
        <v>49</v>
      </c>
      <c r="C23" s="121">
        <f t="shared" si="5"/>
        <v>22</v>
      </c>
      <c r="D23" s="122" t="s">
        <v>36</v>
      </c>
      <c r="E23" s="122"/>
      <c r="F23" s="122"/>
      <c r="G23" s="122"/>
      <c r="H23" s="125" t="s">
        <v>97</v>
      </c>
      <c r="I23" s="121" t="s">
        <v>32</v>
      </c>
      <c r="J23" s="121"/>
      <c r="K23" s="121"/>
      <c r="L23" s="124" t="s">
        <v>85</v>
      </c>
      <c r="M23" s="121" t="s">
        <v>32</v>
      </c>
      <c r="N23" s="121"/>
      <c r="O23" s="121"/>
      <c r="P23" s="124" t="s">
        <v>85</v>
      </c>
      <c r="Q23" s="123" t="s">
        <v>32</v>
      </c>
      <c r="R23" s="121"/>
      <c r="S23" s="121"/>
      <c r="T23" s="124" t="s">
        <v>85</v>
      </c>
      <c r="U23" s="123" t="s">
        <v>32</v>
      </c>
      <c r="V23" s="121"/>
      <c r="W23" s="121"/>
      <c r="X23" s="124" t="s">
        <v>85</v>
      </c>
      <c r="Y23" s="121" t="s">
        <v>32</v>
      </c>
      <c r="Z23" s="121"/>
      <c r="AA23" s="121"/>
      <c r="AB23" s="124" t="s">
        <v>85</v>
      </c>
      <c r="AC23" s="121" t="s">
        <v>32</v>
      </c>
      <c r="AD23" s="121"/>
      <c r="AE23" s="121"/>
      <c r="AF23" s="124" t="s">
        <v>85</v>
      </c>
      <c r="AG23" s="121" t="s">
        <v>32</v>
      </c>
      <c r="AH23" s="121"/>
      <c r="AI23" s="121"/>
      <c r="AJ23" s="124" t="s">
        <v>85</v>
      </c>
      <c r="AK23" s="121" t="s">
        <v>32</v>
      </c>
      <c r="AL23" s="121"/>
      <c r="AM23" s="121"/>
      <c r="AN23" s="124" t="s">
        <v>85</v>
      </c>
      <c r="AO23" s="121" t="s">
        <v>32</v>
      </c>
      <c r="AP23" s="121"/>
      <c r="AQ23" s="121"/>
      <c r="AR23" s="124" t="s">
        <v>85</v>
      </c>
      <c r="AS23" s="121" t="s">
        <v>32</v>
      </c>
      <c r="AT23" s="121"/>
      <c r="AU23" s="121"/>
      <c r="AV23" s="124" t="s">
        <v>85</v>
      </c>
      <c r="AW23" s="121" t="s">
        <v>32</v>
      </c>
      <c r="AX23" s="121"/>
      <c r="AY23" s="121"/>
      <c r="AZ23" s="124" t="s">
        <v>36</v>
      </c>
      <c r="BA23" s="121" t="s">
        <v>32</v>
      </c>
      <c r="BB23" s="121"/>
      <c r="BC23" s="121"/>
      <c r="BD23" s="124" t="s">
        <v>36</v>
      </c>
      <c r="BE23" s="121"/>
      <c r="BF23" s="121"/>
      <c r="BG23" s="121"/>
      <c r="BH23" s="121"/>
      <c r="BI23" s="121"/>
      <c r="BJ23" s="121"/>
      <c r="BL23" s="122"/>
      <c r="BP23" s="122"/>
      <c r="BT23" s="122"/>
      <c r="BX23" s="122"/>
    </row>
    <row r="24" spans="1:76" s="120" customFormat="1" ht="18" customHeight="1" x14ac:dyDescent="0.35">
      <c r="A24" s="120">
        <f t="shared" si="4"/>
        <v>23</v>
      </c>
      <c r="B24" s="121" t="s">
        <v>50</v>
      </c>
      <c r="C24" s="121">
        <f t="shared" si="5"/>
        <v>23</v>
      </c>
      <c r="D24" s="122" t="s">
        <v>36</v>
      </c>
      <c r="E24" s="122"/>
      <c r="F24" s="122"/>
      <c r="G24" s="122"/>
      <c r="H24" s="125" t="s">
        <v>103</v>
      </c>
      <c r="I24" s="121" t="s">
        <v>32</v>
      </c>
      <c r="J24" s="121"/>
      <c r="K24" s="121"/>
      <c r="L24" s="124" t="s">
        <v>85</v>
      </c>
      <c r="M24" s="121" t="s">
        <v>32</v>
      </c>
      <c r="N24" s="121"/>
      <c r="O24" s="121"/>
      <c r="P24" s="124" t="s">
        <v>85</v>
      </c>
      <c r="Q24" s="123" t="s">
        <v>32</v>
      </c>
      <c r="R24" s="121"/>
      <c r="S24" s="121"/>
      <c r="T24" s="124" t="s">
        <v>85</v>
      </c>
      <c r="U24" s="123" t="s">
        <v>32</v>
      </c>
      <c r="V24" s="121"/>
      <c r="W24" s="121"/>
      <c r="X24" s="124" t="s">
        <v>85</v>
      </c>
      <c r="Y24" s="121" t="s">
        <v>32</v>
      </c>
      <c r="Z24" s="121"/>
      <c r="AA24" s="121"/>
      <c r="AB24" s="124" t="s">
        <v>85</v>
      </c>
      <c r="AC24" s="121" t="s">
        <v>32</v>
      </c>
      <c r="AD24" s="121"/>
      <c r="AE24" s="121"/>
      <c r="AF24" s="124" t="s">
        <v>85</v>
      </c>
      <c r="AG24" s="121" t="s">
        <v>32</v>
      </c>
      <c r="AH24" s="121"/>
      <c r="AI24" s="121"/>
      <c r="AJ24" s="124" t="s">
        <v>85</v>
      </c>
      <c r="AK24" s="121" t="s">
        <v>32</v>
      </c>
      <c r="AL24" s="121"/>
      <c r="AM24" s="121"/>
      <c r="AN24" s="124" t="s">
        <v>85</v>
      </c>
      <c r="AO24" s="121" t="s">
        <v>32</v>
      </c>
      <c r="AP24" s="121"/>
      <c r="AQ24" s="121"/>
      <c r="AR24" s="124" t="s">
        <v>36</v>
      </c>
      <c r="AS24" s="121" t="s">
        <v>32</v>
      </c>
      <c r="AT24" s="121"/>
      <c r="AU24" s="121"/>
      <c r="AV24" s="124" t="s">
        <v>36</v>
      </c>
      <c r="AW24" s="121" t="s">
        <v>32</v>
      </c>
      <c r="AX24" s="121"/>
      <c r="AY24" s="121"/>
      <c r="AZ24" s="124" t="s">
        <v>36</v>
      </c>
      <c r="BA24" s="121" t="s">
        <v>32</v>
      </c>
      <c r="BB24" s="121"/>
      <c r="BC24" s="121"/>
      <c r="BD24" s="124" t="s">
        <v>36</v>
      </c>
      <c r="BE24" s="121"/>
      <c r="BF24" s="121"/>
      <c r="BG24" s="121"/>
      <c r="BH24" s="121"/>
      <c r="BI24" s="121"/>
      <c r="BJ24" s="121"/>
      <c r="BL24" s="122"/>
      <c r="BP24" s="122"/>
      <c r="BT24" s="122"/>
      <c r="BX24" s="122"/>
    </row>
    <row r="25" spans="1:76" s="120" customFormat="1" ht="18" customHeight="1" x14ac:dyDescent="0.35">
      <c r="A25" s="120">
        <f t="shared" si="4"/>
        <v>24</v>
      </c>
      <c r="B25" s="121" t="s">
        <v>51</v>
      </c>
      <c r="C25" s="121">
        <f t="shared" si="5"/>
        <v>24</v>
      </c>
      <c r="D25" s="122" t="s">
        <v>36</v>
      </c>
      <c r="E25" s="122"/>
      <c r="F25" s="122"/>
      <c r="G25" s="122"/>
      <c r="H25" s="125" t="s">
        <v>97</v>
      </c>
      <c r="I25" s="121" t="s">
        <v>32</v>
      </c>
      <c r="J25" s="121"/>
      <c r="K25" s="121"/>
      <c r="L25" s="124" t="s">
        <v>85</v>
      </c>
      <c r="M25" s="121" t="s">
        <v>32</v>
      </c>
      <c r="N25" s="121"/>
      <c r="O25" s="121"/>
      <c r="P25" s="124" t="s">
        <v>85</v>
      </c>
      <c r="Q25" s="123" t="s">
        <v>32</v>
      </c>
      <c r="R25" s="121"/>
      <c r="S25" s="121"/>
      <c r="T25" s="124" t="s">
        <v>85</v>
      </c>
      <c r="U25" s="123" t="s">
        <v>32</v>
      </c>
      <c r="V25" s="121"/>
      <c r="W25" s="121"/>
      <c r="X25" s="124" t="s">
        <v>85</v>
      </c>
      <c r="Y25" s="121" t="s">
        <v>32</v>
      </c>
      <c r="Z25" s="121"/>
      <c r="AA25" s="121"/>
      <c r="AB25" s="124" t="s">
        <v>85</v>
      </c>
      <c r="AC25" s="121" t="s">
        <v>32</v>
      </c>
      <c r="AD25" s="121"/>
      <c r="AE25" s="121"/>
      <c r="AF25" s="124" t="s">
        <v>85</v>
      </c>
      <c r="AG25" s="121" t="s">
        <v>32</v>
      </c>
      <c r="AH25" s="121"/>
      <c r="AI25" s="121"/>
      <c r="AJ25" s="124" t="s">
        <v>85</v>
      </c>
      <c r="AK25" s="121" t="s">
        <v>32</v>
      </c>
      <c r="AL25" s="121"/>
      <c r="AM25" s="121"/>
      <c r="AN25" s="124" t="s">
        <v>85</v>
      </c>
      <c r="AO25" s="121" t="s">
        <v>32</v>
      </c>
      <c r="AP25" s="121"/>
      <c r="AQ25" s="121"/>
      <c r="AR25" s="124" t="s">
        <v>36</v>
      </c>
      <c r="AS25" s="121" t="s">
        <v>32</v>
      </c>
      <c r="AT25" s="121"/>
      <c r="AU25" s="121"/>
      <c r="AV25" s="124" t="s">
        <v>36</v>
      </c>
      <c r="AW25" s="121" t="s">
        <v>32</v>
      </c>
      <c r="AX25" s="121"/>
      <c r="AY25" s="121"/>
      <c r="AZ25" s="124" t="s">
        <v>85</v>
      </c>
      <c r="BA25" s="121" t="s">
        <v>32</v>
      </c>
      <c r="BB25" s="121"/>
      <c r="BC25" s="121"/>
      <c r="BD25" s="124" t="s">
        <v>85</v>
      </c>
      <c r="BE25" s="121"/>
      <c r="BF25" s="121"/>
      <c r="BG25" s="121"/>
      <c r="BH25" s="121"/>
      <c r="BI25" s="121"/>
      <c r="BJ25" s="121"/>
      <c r="BL25" s="122"/>
      <c r="BP25" s="122"/>
      <c r="BT25" s="122"/>
      <c r="BX25" s="122"/>
    </row>
    <row r="26" spans="1:76" s="120" customFormat="1" ht="18" customHeight="1" x14ac:dyDescent="0.35">
      <c r="A26" s="120">
        <f t="shared" si="4"/>
        <v>25</v>
      </c>
      <c r="B26" s="121"/>
      <c r="C26" s="121">
        <f t="shared" si="5"/>
        <v>25</v>
      </c>
      <c r="D26" s="122"/>
      <c r="E26" s="122"/>
      <c r="F26" s="122"/>
      <c r="G26" s="122"/>
      <c r="H26" s="125"/>
      <c r="I26" s="121"/>
      <c r="J26" s="121"/>
      <c r="K26" s="121"/>
      <c r="L26" s="124"/>
      <c r="M26" s="121"/>
      <c r="N26" s="121"/>
      <c r="O26" s="121"/>
      <c r="P26" s="124"/>
      <c r="Q26" s="123"/>
      <c r="R26" s="121"/>
      <c r="S26" s="121"/>
      <c r="T26" s="124"/>
      <c r="U26" s="123"/>
      <c r="V26" s="121"/>
      <c r="W26" s="121"/>
      <c r="X26" s="124"/>
      <c r="Y26" s="121"/>
      <c r="Z26" s="121"/>
      <c r="AA26" s="121"/>
      <c r="AB26" s="124"/>
      <c r="AC26" s="121"/>
      <c r="AD26" s="121"/>
      <c r="AE26" s="121"/>
      <c r="AF26" s="124"/>
      <c r="AG26" s="121"/>
      <c r="AH26" s="121"/>
      <c r="AI26" s="121"/>
      <c r="AJ26" s="124"/>
      <c r="AK26" s="121"/>
      <c r="AL26" s="121"/>
      <c r="AM26" s="121"/>
      <c r="AN26" s="124"/>
      <c r="AO26" s="121"/>
      <c r="AP26" s="121"/>
      <c r="AQ26" s="121"/>
      <c r="AR26" s="124"/>
      <c r="AS26" s="121"/>
      <c r="AT26" s="121"/>
      <c r="AU26" s="121"/>
      <c r="AV26" s="124"/>
      <c r="AW26" s="121"/>
      <c r="AX26" s="121"/>
      <c r="AY26" s="121"/>
      <c r="AZ26" s="124"/>
      <c r="BA26" s="121"/>
      <c r="BB26" s="121"/>
      <c r="BC26" s="121"/>
      <c r="BD26" s="124"/>
      <c r="BE26" s="121"/>
      <c r="BF26" s="121"/>
      <c r="BG26" s="121"/>
      <c r="BH26" s="121"/>
      <c r="BI26" s="121"/>
      <c r="BJ26" s="121"/>
      <c r="BL26" s="122"/>
      <c r="BP26" s="122"/>
      <c r="BT26" s="122"/>
      <c r="BX26" s="122"/>
    </row>
    <row r="27" spans="1:76" s="120" customFormat="1" ht="18" customHeight="1" x14ac:dyDescent="0.35">
      <c r="A27" s="120">
        <f t="shared" si="4"/>
        <v>26</v>
      </c>
      <c r="B27" s="121"/>
      <c r="C27" s="121">
        <f t="shared" si="5"/>
        <v>26</v>
      </c>
      <c r="D27" s="122"/>
      <c r="E27" s="122"/>
      <c r="F27" s="122"/>
      <c r="G27" s="122"/>
      <c r="H27" s="125"/>
      <c r="I27" s="121"/>
      <c r="J27" s="121"/>
      <c r="K27" s="121"/>
      <c r="L27" s="124"/>
      <c r="M27" s="121"/>
      <c r="N27" s="121"/>
      <c r="O27" s="121"/>
      <c r="P27" s="124"/>
      <c r="Q27" s="123"/>
      <c r="R27" s="121"/>
      <c r="S27" s="121"/>
      <c r="T27" s="124"/>
      <c r="U27" s="123"/>
      <c r="V27" s="121"/>
      <c r="W27" s="121"/>
      <c r="X27" s="124"/>
      <c r="Y27" s="121"/>
      <c r="Z27" s="121"/>
      <c r="AA27" s="121"/>
      <c r="AB27" s="124"/>
      <c r="AC27" s="121"/>
      <c r="AD27" s="121"/>
      <c r="AE27" s="121"/>
      <c r="AF27" s="124"/>
      <c r="AG27" s="121"/>
      <c r="AH27" s="121"/>
      <c r="AI27" s="121"/>
      <c r="AJ27" s="124"/>
      <c r="AK27" s="121"/>
      <c r="AL27" s="121"/>
      <c r="AM27" s="121"/>
      <c r="AN27" s="124"/>
      <c r="AO27" s="121"/>
      <c r="AP27" s="121"/>
      <c r="AQ27" s="121"/>
      <c r="AR27" s="124"/>
      <c r="AS27" s="121"/>
      <c r="AT27" s="121"/>
      <c r="AU27" s="121"/>
      <c r="AV27" s="124"/>
      <c r="AW27" s="121"/>
      <c r="AX27" s="121"/>
      <c r="AY27" s="121"/>
      <c r="AZ27" s="124"/>
      <c r="BA27" s="121"/>
      <c r="BB27" s="121"/>
      <c r="BC27" s="121"/>
      <c r="BD27" s="124"/>
      <c r="BE27" s="121"/>
      <c r="BF27" s="121"/>
      <c r="BG27" s="121"/>
      <c r="BH27" s="121"/>
      <c r="BI27" s="121"/>
      <c r="BJ27" s="121"/>
      <c r="BL27" s="122"/>
      <c r="BP27" s="122"/>
      <c r="BT27" s="122"/>
      <c r="BX27" s="122"/>
    </row>
    <row r="28" spans="1:76" s="120" customFormat="1" ht="18" customHeight="1" x14ac:dyDescent="0.35">
      <c r="A28" s="120">
        <f t="shared" si="4"/>
        <v>27</v>
      </c>
      <c r="B28" s="121"/>
      <c r="C28" s="121">
        <f t="shared" si="5"/>
        <v>27</v>
      </c>
      <c r="D28" s="122"/>
      <c r="E28" s="122"/>
      <c r="F28" s="122"/>
      <c r="G28" s="122"/>
      <c r="H28" s="125"/>
      <c r="I28" s="121"/>
      <c r="J28" s="121"/>
      <c r="K28" s="121"/>
      <c r="L28" s="124"/>
      <c r="M28" s="121"/>
      <c r="N28" s="121"/>
      <c r="O28" s="121"/>
      <c r="P28" s="124"/>
      <c r="Q28" s="123"/>
      <c r="R28" s="121"/>
      <c r="S28" s="121"/>
      <c r="T28" s="124"/>
      <c r="U28" s="123"/>
      <c r="V28" s="121"/>
      <c r="W28" s="121"/>
      <c r="X28" s="124"/>
      <c r="Y28" s="121"/>
      <c r="Z28" s="121"/>
      <c r="AA28" s="121"/>
      <c r="AB28" s="124"/>
      <c r="AC28" s="121"/>
      <c r="AD28" s="121"/>
      <c r="AE28" s="121"/>
      <c r="AF28" s="124"/>
      <c r="AG28" s="121"/>
      <c r="AH28" s="121"/>
      <c r="AI28" s="121"/>
      <c r="AJ28" s="124"/>
      <c r="AK28" s="121"/>
      <c r="AL28" s="121"/>
      <c r="AM28" s="121"/>
      <c r="AN28" s="124"/>
      <c r="AO28" s="121"/>
      <c r="AP28" s="121"/>
      <c r="AQ28" s="121"/>
      <c r="AR28" s="124"/>
      <c r="AS28" s="121"/>
      <c r="AT28" s="121"/>
      <c r="AU28" s="121"/>
      <c r="AV28" s="124"/>
      <c r="AW28" s="121"/>
      <c r="AX28" s="121"/>
      <c r="AY28" s="121"/>
      <c r="AZ28" s="124"/>
      <c r="BA28" s="121"/>
      <c r="BB28" s="121"/>
      <c r="BC28" s="121"/>
      <c r="BD28" s="124"/>
      <c r="BE28" s="121"/>
      <c r="BF28" s="121"/>
      <c r="BG28" s="121"/>
      <c r="BH28" s="121"/>
      <c r="BI28" s="121"/>
      <c r="BJ28" s="121"/>
      <c r="BL28" s="122"/>
      <c r="BP28" s="122"/>
      <c r="BT28" s="122"/>
      <c r="BX28" s="122"/>
    </row>
    <row r="29" spans="1:76" s="120" customFormat="1" ht="18" customHeight="1" x14ac:dyDescent="0.35">
      <c r="A29" s="120">
        <f t="shared" si="4"/>
        <v>28</v>
      </c>
      <c r="B29" s="121"/>
      <c r="C29" s="121">
        <f t="shared" si="5"/>
        <v>28</v>
      </c>
      <c r="D29" s="122"/>
      <c r="E29" s="122"/>
      <c r="F29" s="122"/>
      <c r="G29" s="122"/>
      <c r="H29" s="125"/>
      <c r="I29" s="121"/>
      <c r="J29" s="121"/>
      <c r="K29" s="121"/>
      <c r="L29" s="124"/>
      <c r="M29" s="121"/>
      <c r="N29" s="121"/>
      <c r="O29" s="121"/>
      <c r="P29" s="124"/>
      <c r="Q29" s="123"/>
      <c r="R29" s="121"/>
      <c r="S29" s="121"/>
      <c r="T29" s="124"/>
      <c r="U29" s="123"/>
      <c r="V29" s="121"/>
      <c r="W29" s="121"/>
      <c r="X29" s="124"/>
      <c r="Y29" s="121"/>
      <c r="Z29" s="121"/>
      <c r="AA29" s="121"/>
      <c r="AB29" s="124"/>
      <c r="AC29" s="121"/>
      <c r="AD29" s="121"/>
      <c r="AE29" s="121"/>
      <c r="AF29" s="124"/>
      <c r="AG29" s="121"/>
      <c r="AH29" s="121"/>
      <c r="AI29" s="121"/>
      <c r="AJ29" s="124"/>
      <c r="AK29" s="121"/>
      <c r="AL29" s="121"/>
      <c r="AM29" s="121"/>
      <c r="AN29" s="124"/>
      <c r="AO29" s="121"/>
      <c r="AP29" s="121"/>
      <c r="AQ29" s="121"/>
      <c r="AR29" s="124"/>
      <c r="AS29" s="121"/>
      <c r="AT29" s="121"/>
      <c r="AU29" s="121"/>
      <c r="AV29" s="124"/>
      <c r="AW29" s="121"/>
      <c r="AX29" s="121"/>
      <c r="AY29" s="121"/>
      <c r="AZ29" s="124"/>
      <c r="BA29" s="121"/>
      <c r="BB29" s="121"/>
      <c r="BC29" s="121"/>
      <c r="BD29" s="124"/>
      <c r="BE29" s="121"/>
      <c r="BF29" s="121"/>
      <c r="BG29" s="121"/>
      <c r="BH29" s="121"/>
      <c r="BI29" s="121"/>
      <c r="BJ29" s="121"/>
      <c r="BL29" s="122"/>
      <c r="BP29" s="122"/>
      <c r="BT29" s="122"/>
      <c r="BX29" s="122"/>
    </row>
    <row r="30" spans="1:76" s="120" customFormat="1" ht="18" customHeight="1" x14ac:dyDescent="0.35">
      <c r="A30" s="120">
        <f t="shared" si="4"/>
        <v>29</v>
      </c>
      <c r="B30" s="121"/>
      <c r="C30" s="121">
        <f t="shared" si="5"/>
        <v>29</v>
      </c>
      <c r="D30" s="122"/>
      <c r="E30" s="122"/>
      <c r="F30" s="122"/>
      <c r="G30" s="122"/>
      <c r="H30" s="125"/>
      <c r="I30" s="121"/>
      <c r="J30" s="121"/>
      <c r="K30" s="121"/>
      <c r="L30" s="124"/>
      <c r="M30" s="121"/>
      <c r="N30" s="121"/>
      <c r="O30" s="121"/>
      <c r="P30" s="124"/>
      <c r="Q30" s="123"/>
      <c r="R30" s="121"/>
      <c r="S30" s="121"/>
      <c r="T30" s="124"/>
      <c r="U30" s="123"/>
      <c r="V30" s="121"/>
      <c r="W30" s="121"/>
      <c r="X30" s="124"/>
      <c r="Y30" s="121"/>
      <c r="Z30" s="121"/>
      <c r="AA30" s="121"/>
      <c r="AB30" s="124"/>
      <c r="AC30" s="121"/>
      <c r="AD30" s="121"/>
      <c r="AE30" s="121"/>
      <c r="AF30" s="124"/>
      <c r="AG30" s="121"/>
      <c r="AH30" s="121"/>
      <c r="AI30" s="121"/>
      <c r="AJ30" s="124"/>
      <c r="AK30" s="121"/>
      <c r="AL30" s="121"/>
      <c r="AM30" s="121"/>
      <c r="AN30" s="124"/>
      <c r="AO30" s="121"/>
      <c r="AP30" s="121"/>
      <c r="AQ30" s="121"/>
      <c r="AR30" s="124"/>
      <c r="AS30" s="121"/>
      <c r="AT30" s="121"/>
      <c r="AU30" s="121"/>
      <c r="AV30" s="124"/>
      <c r="AW30" s="121"/>
      <c r="AX30" s="121"/>
      <c r="AY30" s="121"/>
      <c r="AZ30" s="124"/>
      <c r="BA30" s="121"/>
      <c r="BB30" s="121"/>
      <c r="BC30" s="121"/>
      <c r="BD30" s="124"/>
      <c r="BE30" s="121"/>
      <c r="BF30" s="121"/>
      <c r="BG30" s="121"/>
      <c r="BH30" s="121"/>
      <c r="BI30" s="121"/>
      <c r="BJ30" s="121"/>
      <c r="BL30" s="122"/>
      <c r="BP30" s="122"/>
      <c r="BT30" s="122"/>
      <c r="BX30" s="122"/>
    </row>
    <row r="31" spans="1:76" s="120" customFormat="1" ht="18" customHeight="1" x14ac:dyDescent="0.35">
      <c r="A31" s="120">
        <f t="shared" si="4"/>
        <v>30</v>
      </c>
      <c r="B31" s="121"/>
      <c r="C31" s="121">
        <f t="shared" si="5"/>
        <v>30</v>
      </c>
      <c r="D31" s="122"/>
      <c r="E31" s="122"/>
      <c r="F31" s="122"/>
      <c r="G31" s="122"/>
      <c r="H31" s="125"/>
      <c r="I31" s="121"/>
      <c r="J31" s="121"/>
      <c r="K31" s="121"/>
      <c r="L31" s="124"/>
      <c r="M31" s="121"/>
      <c r="N31" s="121"/>
      <c r="O31" s="121"/>
      <c r="P31" s="124"/>
      <c r="Q31" s="123"/>
      <c r="R31" s="121"/>
      <c r="S31" s="121"/>
      <c r="T31" s="124"/>
      <c r="U31" s="123"/>
      <c r="V31" s="121"/>
      <c r="W31" s="121"/>
      <c r="X31" s="124"/>
      <c r="Y31" s="121"/>
      <c r="Z31" s="121"/>
      <c r="AA31" s="121"/>
      <c r="AB31" s="124"/>
      <c r="AC31" s="121"/>
      <c r="AD31" s="121"/>
      <c r="AE31" s="121"/>
      <c r="AF31" s="124"/>
      <c r="AG31" s="121"/>
      <c r="AH31" s="121"/>
      <c r="AI31" s="121"/>
      <c r="AJ31" s="124"/>
      <c r="AK31" s="121"/>
      <c r="AL31" s="121"/>
      <c r="AM31" s="121"/>
      <c r="AN31" s="124"/>
      <c r="AO31" s="121"/>
      <c r="AP31" s="121"/>
      <c r="AQ31" s="121"/>
      <c r="AR31" s="124"/>
      <c r="AS31" s="121"/>
      <c r="AT31" s="121"/>
      <c r="AU31" s="121"/>
      <c r="AV31" s="124"/>
      <c r="AW31" s="121"/>
      <c r="AX31" s="121"/>
      <c r="AY31" s="121"/>
      <c r="AZ31" s="124"/>
      <c r="BA31" s="121"/>
      <c r="BB31" s="121"/>
      <c r="BC31" s="121"/>
      <c r="BD31" s="124"/>
      <c r="BE31" s="121"/>
      <c r="BF31" s="121"/>
      <c r="BG31" s="121"/>
      <c r="BH31" s="121"/>
      <c r="BI31" s="121"/>
      <c r="BJ31" s="121"/>
      <c r="BL31" s="122"/>
      <c r="BP31" s="122"/>
      <c r="BT31" s="122"/>
      <c r="BX31" s="122"/>
    </row>
    <row r="32" spans="1:76" s="120" customFormat="1" ht="18" customHeight="1" x14ac:dyDescent="0.35">
      <c r="A32" s="120">
        <f t="shared" si="4"/>
        <v>31</v>
      </c>
      <c r="B32" s="121"/>
      <c r="C32" s="121">
        <f t="shared" si="5"/>
        <v>31</v>
      </c>
      <c r="D32" s="122"/>
      <c r="E32" s="122"/>
      <c r="F32" s="122"/>
      <c r="G32" s="122"/>
      <c r="H32" s="125"/>
      <c r="I32" s="121"/>
      <c r="J32" s="121"/>
      <c r="K32" s="121"/>
      <c r="L32" s="124"/>
      <c r="M32" s="121"/>
      <c r="N32" s="121"/>
      <c r="O32" s="121"/>
      <c r="P32" s="124"/>
      <c r="Q32" s="123"/>
      <c r="R32" s="121"/>
      <c r="S32" s="121"/>
      <c r="T32" s="124"/>
      <c r="U32" s="123"/>
      <c r="V32" s="121"/>
      <c r="W32" s="121"/>
      <c r="X32" s="124"/>
      <c r="Y32" s="121"/>
      <c r="Z32" s="121"/>
      <c r="AA32" s="121"/>
      <c r="AB32" s="124"/>
      <c r="AC32" s="121"/>
      <c r="AD32" s="121"/>
      <c r="AE32" s="121"/>
      <c r="AF32" s="124"/>
      <c r="AG32" s="121"/>
      <c r="AH32" s="121"/>
      <c r="AI32" s="121"/>
      <c r="AJ32" s="124"/>
      <c r="AK32" s="121"/>
      <c r="AL32" s="121"/>
      <c r="AM32" s="121"/>
      <c r="AN32" s="124"/>
      <c r="AO32" s="121"/>
      <c r="AP32" s="121"/>
      <c r="AQ32" s="121"/>
      <c r="AR32" s="124"/>
      <c r="AS32" s="121"/>
      <c r="AT32" s="121"/>
      <c r="AU32" s="121"/>
      <c r="AV32" s="124"/>
      <c r="AW32" s="121"/>
      <c r="AX32" s="121"/>
      <c r="AY32" s="121"/>
      <c r="AZ32" s="124"/>
      <c r="BA32" s="121"/>
      <c r="BB32" s="121"/>
      <c r="BC32" s="121"/>
      <c r="BD32" s="124"/>
      <c r="BE32" s="121"/>
      <c r="BF32" s="121"/>
      <c r="BG32" s="121"/>
      <c r="BH32" s="121"/>
      <c r="BI32" s="121"/>
      <c r="BJ32" s="121"/>
      <c r="BL32" s="122"/>
      <c r="BP32" s="122"/>
      <c r="BT32" s="122"/>
      <c r="BX32" s="122"/>
    </row>
    <row r="33" spans="1:76" s="120" customFormat="1" ht="30.65" customHeight="1" x14ac:dyDescent="0.35">
      <c r="A33" s="120">
        <f t="shared" si="4"/>
        <v>32</v>
      </c>
      <c r="B33" s="127"/>
      <c r="C33" s="121"/>
      <c r="D33" s="122"/>
      <c r="E33" s="122"/>
      <c r="F33" s="122"/>
      <c r="G33" s="122"/>
      <c r="H33" s="125"/>
      <c r="L33" s="124"/>
      <c r="M33" s="121"/>
      <c r="N33" s="121"/>
      <c r="O33" s="121"/>
      <c r="P33" s="124"/>
      <c r="Q33" s="123"/>
      <c r="T33" s="124"/>
      <c r="U33" s="123"/>
      <c r="X33" s="124"/>
      <c r="Y33" s="121"/>
      <c r="Z33" s="121"/>
      <c r="AA33" s="121"/>
      <c r="AB33" s="124"/>
      <c r="AC33" s="121"/>
      <c r="AD33" s="121"/>
      <c r="AE33" s="121"/>
      <c r="AF33" s="124"/>
      <c r="AG33" s="121"/>
      <c r="AH33" s="121"/>
      <c r="AI33" s="121"/>
      <c r="AJ33" s="124"/>
      <c r="AK33" s="121"/>
      <c r="AL33" s="121"/>
      <c r="AM33" s="121"/>
      <c r="AN33" s="124"/>
      <c r="AR33" s="124"/>
      <c r="AV33" s="124"/>
      <c r="AW33" s="121"/>
      <c r="AX33" s="121"/>
      <c r="AY33" s="121"/>
      <c r="AZ33" s="124"/>
      <c r="BD33" s="124"/>
      <c r="BL33" s="122"/>
      <c r="BP33" s="122"/>
      <c r="BT33" s="122"/>
      <c r="BX33" s="122"/>
    </row>
    <row r="34" spans="1:76" s="120" customFormat="1" ht="41.15" customHeight="1" x14ac:dyDescent="0.35">
      <c r="A34" s="120">
        <f t="shared" si="4"/>
        <v>33</v>
      </c>
      <c r="B34" s="128" t="s">
        <v>57</v>
      </c>
      <c r="C34" s="121">
        <f t="shared" si="5"/>
        <v>33</v>
      </c>
      <c r="D34" s="122" t="s">
        <v>36</v>
      </c>
      <c r="E34" s="122">
        <v>8</v>
      </c>
      <c r="F34" s="122"/>
      <c r="G34" s="122"/>
      <c r="H34" s="125" t="s">
        <v>104</v>
      </c>
      <c r="I34" s="120">
        <v>18</v>
      </c>
      <c r="J34" s="120" t="s">
        <v>105</v>
      </c>
      <c r="L34" s="124" t="s">
        <v>36</v>
      </c>
      <c r="M34" s="121" t="s">
        <v>32</v>
      </c>
      <c r="N34" s="121"/>
      <c r="O34" s="121"/>
      <c r="P34" s="124" t="s">
        <v>85</v>
      </c>
      <c r="Q34" s="123" t="s">
        <v>32</v>
      </c>
      <c r="T34" s="124" t="s">
        <v>85</v>
      </c>
      <c r="U34" s="123" t="s">
        <v>32</v>
      </c>
      <c r="X34" s="124" t="s">
        <v>85</v>
      </c>
      <c r="Y34" s="121" t="s">
        <v>32</v>
      </c>
      <c r="Z34" s="121"/>
      <c r="AA34" s="121"/>
      <c r="AB34" s="124" t="s">
        <v>85</v>
      </c>
      <c r="AC34" s="121" t="s">
        <v>32</v>
      </c>
      <c r="AD34" s="121"/>
      <c r="AE34" s="121"/>
      <c r="AF34" s="124" t="s">
        <v>85</v>
      </c>
      <c r="AG34" s="121" t="s">
        <v>32</v>
      </c>
      <c r="AH34" s="121"/>
      <c r="AI34" s="121"/>
      <c r="AJ34" s="124" t="s">
        <v>85</v>
      </c>
      <c r="AK34" s="121" t="s">
        <v>32</v>
      </c>
      <c r="AL34" s="121"/>
      <c r="AM34" s="121"/>
      <c r="AN34" s="124" t="s">
        <v>85</v>
      </c>
      <c r="AO34" s="121" t="s">
        <v>32</v>
      </c>
      <c r="AR34" s="124" t="s">
        <v>85</v>
      </c>
      <c r="AS34" s="121" t="s">
        <v>32</v>
      </c>
      <c r="AV34" s="124" t="s">
        <v>85</v>
      </c>
      <c r="AW34" s="121" t="s">
        <v>32</v>
      </c>
      <c r="AX34" s="121"/>
      <c r="AY34" s="121"/>
      <c r="AZ34" s="124" t="s">
        <v>85</v>
      </c>
      <c r="BA34" s="121" t="s">
        <v>32</v>
      </c>
      <c r="BD34" s="124" t="s">
        <v>85</v>
      </c>
      <c r="BL34" s="122"/>
      <c r="BP34" s="122"/>
      <c r="BT34" s="122"/>
      <c r="BX34" s="122"/>
    </row>
    <row r="35" spans="1:76" s="120" customFormat="1" ht="27.65" customHeight="1" x14ac:dyDescent="0.35">
      <c r="A35" s="120">
        <f t="shared" si="4"/>
        <v>34</v>
      </c>
      <c r="B35" s="127" t="s">
        <v>52</v>
      </c>
      <c r="C35" s="121">
        <f t="shared" si="5"/>
        <v>34</v>
      </c>
      <c r="D35" s="122" t="s">
        <v>36</v>
      </c>
      <c r="E35" s="122">
        <v>6</v>
      </c>
      <c r="F35" s="122"/>
      <c r="G35" s="122"/>
      <c r="H35" s="125" t="s">
        <v>104</v>
      </c>
      <c r="I35" s="121">
        <v>6</v>
      </c>
      <c r="J35" s="129" t="s">
        <v>106</v>
      </c>
      <c r="K35" s="122"/>
      <c r="L35" s="124" t="s">
        <v>36</v>
      </c>
      <c r="M35" s="123" t="s">
        <v>32</v>
      </c>
      <c r="O35" s="122"/>
      <c r="P35" s="124" t="s">
        <v>85</v>
      </c>
      <c r="Q35" s="123" t="s">
        <v>32</v>
      </c>
      <c r="S35" s="122"/>
      <c r="T35" s="124" t="s">
        <v>85</v>
      </c>
      <c r="U35" s="123" t="s">
        <v>32</v>
      </c>
      <c r="W35" s="122"/>
      <c r="X35" s="124" t="s">
        <v>85</v>
      </c>
      <c r="Y35" s="123" t="s">
        <v>32</v>
      </c>
      <c r="AA35" s="122"/>
      <c r="AB35" s="124" t="s">
        <v>85</v>
      </c>
      <c r="AC35" s="123" t="s">
        <v>32</v>
      </c>
      <c r="AE35" s="122"/>
      <c r="AF35" s="124" t="s">
        <v>85</v>
      </c>
      <c r="AG35" s="123" t="s">
        <v>32</v>
      </c>
      <c r="AI35" s="122"/>
      <c r="AJ35" s="124" t="s">
        <v>85</v>
      </c>
      <c r="AK35" s="123" t="s">
        <v>32</v>
      </c>
      <c r="AM35" s="122"/>
      <c r="AN35" s="124" t="s">
        <v>85</v>
      </c>
      <c r="AO35" s="121" t="s">
        <v>32</v>
      </c>
      <c r="AQ35" s="122"/>
      <c r="AR35" s="124" t="s">
        <v>85</v>
      </c>
      <c r="AS35" s="121" t="s">
        <v>32</v>
      </c>
      <c r="AU35" s="122"/>
      <c r="AV35" s="124" t="s">
        <v>85</v>
      </c>
      <c r="AW35" s="123" t="s">
        <v>32</v>
      </c>
      <c r="AY35" s="122"/>
      <c r="AZ35" s="124" t="s">
        <v>85</v>
      </c>
      <c r="BA35" s="121" t="s">
        <v>32</v>
      </c>
      <c r="BC35" s="122"/>
      <c r="BD35" s="124" t="s">
        <v>85</v>
      </c>
      <c r="BE35" s="121"/>
      <c r="BG35" s="122"/>
      <c r="BH35" s="124"/>
      <c r="BI35" s="123"/>
      <c r="BK35" s="122"/>
      <c r="BL35" s="124"/>
      <c r="BM35" s="123"/>
      <c r="BO35" s="122"/>
      <c r="BP35" s="122"/>
      <c r="BQ35" s="123"/>
      <c r="BS35" s="122"/>
      <c r="BT35" s="122"/>
      <c r="BU35" s="123"/>
      <c r="BW35" s="122"/>
      <c r="BX35" s="122"/>
    </row>
    <row r="36" spans="1:76" s="120" customFormat="1" ht="27.65" customHeight="1" x14ac:dyDescent="0.35">
      <c r="A36" s="120">
        <f t="shared" si="4"/>
        <v>35</v>
      </c>
      <c r="B36" s="127" t="s">
        <v>53</v>
      </c>
      <c r="C36" s="121">
        <f t="shared" si="5"/>
        <v>35</v>
      </c>
      <c r="D36" s="122" t="s">
        <v>36</v>
      </c>
      <c r="E36" s="122">
        <v>6</v>
      </c>
      <c r="F36" s="122"/>
      <c r="G36" s="122"/>
      <c r="H36" s="125" t="s">
        <v>107</v>
      </c>
      <c r="I36" s="121" t="s">
        <v>32</v>
      </c>
      <c r="K36" s="122"/>
      <c r="L36" s="124" t="s">
        <v>85</v>
      </c>
      <c r="M36" s="123">
        <v>16</v>
      </c>
      <c r="N36" s="129" t="s">
        <v>108</v>
      </c>
      <c r="O36" s="122" t="s">
        <v>36</v>
      </c>
      <c r="P36" s="124" t="s">
        <v>36</v>
      </c>
      <c r="Q36" s="123" t="s">
        <v>32</v>
      </c>
      <c r="T36" s="124" t="s">
        <v>85</v>
      </c>
      <c r="U36" s="123" t="s">
        <v>32</v>
      </c>
      <c r="X36" s="124" t="s">
        <v>85</v>
      </c>
      <c r="Y36" s="121" t="s">
        <v>32</v>
      </c>
      <c r="Z36" s="121"/>
      <c r="AA36" s="121"/>
      <c r="AB36" s="124" t="s">
        <v>85</v>
      </c>
      <c r="AC36" s="121" t="s">
        <v>32</v>
      </c>
      <c r="AD36" s="121"/>
      <c r="AE36" s="121"/>
      <c r="AF36" s="124" t="s">
        <v>85</v>
      </c>
      <c r="AG36" s="121" t="s">
        <v>32</v>
      </c>
      <c r="AH36" s="121"/>
      <c r="AI36" s="121"/>
      <c r="AJ36" s="124" t="s">
        <v>85</v>
      </c>
      <c r="AK36" s="121" t="s">
        <v>32</v>
      </c>
      <c r="AL36" s="121"/>
      <c r="AM36" s="121"/>
      <c r="AN36" s="124" t="s">
        <v>85</v>
      </c>
      <c r="AO36" s="121" t="s">
        <v>32</v>
      </c>
      <c r="AR36" s="124" t="s">
        <v>85</v>
      </c>
      <c r="AS36" s="121" t="s">
        <v>32</v>
      </c>
      <c r="AV36" s="124" t="s">
        <v>85</v>
      </c>
      <c r="AW36" s="121" t="s">
        <v>32</v>
      </c>
      <c r="AX36" s="121"/>
      <c r="AY36" s="121"/>
      <c r="AZ36" s="124" t="s">
        <v>85</v>
      </c>
      <c r="BA36" s="121" t="s">
        <v>32</v>
      </c>
      <c r="BD36" s="124" t="s">
        <v>85</v>
      </c>
      <c r="BE36" s="123"/>
      <c r="BG36" s="122"/>
      <c r="BH36" s="124"/>
      <c r="BI36" s="123"/>
      <c r="BK36" s="122"/>
      <c r="BL36" s="124"/>
      <c r="BM36" s="123"/>
      <c r="BO36" s="122"/>
      <c r="BP36" s="122"/>
      <c r="BQ36" s="123"/>
      <c r="BS36" s="122"/>
      <c r="BT36" s="122"/>
      <c r="BU36" s="123"/>
      <c r="BX36" s="122"/>
    </row>
    <row r="37" spans="1:76" s="120" customFormat="1" ht="27.65" customHeight="1" x14ac:dyDescent="0.35">
      <c r="A37" s="120">
        <f t="shared" si="4"/>
        <v>36</v>
      </c>
      <c r="B37" s="127" t="s">
        <v>54</v>
      </c>
      <c r="C37" s="121">
        <f t="shared" si="5"/>
        <v>36</v>
      </c>
      <c r="D37" s="122" t="s">
        <v>36</v>
      </c>
      <c r="E37" s="122">
        <v>7</v>
      </c>
      <c r="F37" s="122"/>
      <c r="G37" s="122"/>
      <c r="H37" s="125" t="s">
        <v>107</v>
      </c>
      <c r="I37" s="121" t="s">
        <v>32</v>
      </c>
      <c r="K37" s="122"/>
      <c r="L37" s="124" t="s">
        <v>85</v>
      </c>
      <c r="M37" s="123" t="s">
        <v>32</v>
      </c>
      <c r="O37" s="122"/>
      <c r="P37" s="124" t="s">
        <v>85</v>
      </c>
      <c r="Q37" s="123" t="s">
        <v>32</v>
      </c>
      <c r="S37" s="122"/>
      <c r="T37" s="124" t="s">
        <v>85</v>
      </c>
      <c r="U37" s="123" t="s">
        <v>32</v>
      </c>
      <c r="W37" s="122"/>
      <c r="X37" s="124" t="s">
        <v>85</v>
      </c>
      <c r="Y37" s="123" t="s">
        <v>32</v>
      </c>
      <c r="AA37" s="122"/>
      <c r="AB37" s="124" t="s">
        <v>85</v>
      </c>
      <c r="AC37" s="123" t="s">
        <v>32</v>
      </c>
      <c r="AE37" s="122"/>
      <c r="AF37" s="124" t="s">
        <v>85</v>
      </c>
      <c r="AG37" s="123" t="s">
        <v>32</v>
      </c>
      <c r="AI37" s="122"/>
      <c r="AJ37" s="124" t="s">
        <v>85</v>
      </c>
      <c r="AK37" s="123" t="s">
        <v>32</v>
      </c>
      <c r="AM37" s="122"/>
      <c r="AN37" s="124" t="s">
        <v>85</v>
      </c>
      <c r="AO37" s="121" t="s">
        <v>32</v>
      </c>
      <c r="AQ37" s="122"/>
      <c r="AR37" s="124" t="s">
        <v>85</v>
      </c>
      <c r="AS37" s="121" t="s">
        <v>32</v>
      </c>
      <c r="AU37" s="122"/>
      <c r="AV37" s="124" t="s">
        <v>85</v>
      </c>
      <c r="AW37" s="123" t="s">
        <v>32</v>
      </c>
      <c r="AY37" s="122"/>
      <c r="AZ37" s="124" t="s">
        <v>85</v>
      </c>
      <c r="BA37" s="121" t="s">
        <v>32</v>
      </c>
      <c r="BC37" s="122"/>
      <c r="BD37" s="124" t="s">
        <v>85</v>
      </c>
      <c r="BE37" s="123"/>
      <c r="BG37" s="122"/>
      <c r="BH37" s="124"/>
      <c r="BI37" s="123"/>
      <c r="BK37" s="122"/>
      <c r="BL37" s="124"/>
      <c r="BM37" s="123"/>
      <c r="BN37" s="121"/>
      <c r="BO37" s="122"/>
      <c r="BP37" s="122"/>
      <c r="BQ37" s="123"/>
      <c r="BR37" s="121"/>
      <c r="BS37" s="122"/>
      <c r="BT37" s="122"/>
      <c r="BU37" s="123"/>
      <c r="BV37" s="121"/>
      <c r="BW37" s="122"/>
      <c r="BX37" s="122"/>
    </row>
    <row r="38" spans="1:76" s="120" customFormat="1" ht="27.65" customHeight="1" x14ac:dyDescent="0.35">
      <c r="A38" s="120">
        <f t="shared" si="4"/>
        <v>37</v>
      </c>
      <c r="B38" s="127" t="s">
        <v>109</v>
      </c>
      <c r="C38" s="121">
        <f t="shared" si="5"/>
        <v>37</v>
      </c>
      <c r="D38" s="122" t="s">
        <v>36</v>
      </c>
      <c r="E38" s="122">
        <v>8</v>
      </c>
      <c r="F38" s="122"/>
      <c r="G38" s="122"/>
      <c r="H38" s="121" t="s">
        <v>104</v>
      </c>
      <c r="I38" s="123">
        <v>18</v>
      </c>
      <c r="J38" s="120" t="s">
        <v>105</v>
      </c>
      <c r="K38" s="122"/>
      <c r="L38" s="124" t="s">
        <v>36</v>
      </c>
      <c r="M38" s="123" t="s">
        <v>32</v>
      </c>
      <c r="O38" s="122"/>
      <c r="P38" s="124" t="s">
        <v>85</v>
      </c>
      <c r="Q38" s="123" t="s">
        <v>32</v>
      </c>
      <c r="T38" s="124" t="s">
        <v>85</v>
      </c>
      <c r="U38" s="123" t="s">
        <v>32</v>
      </c>
      <c r="X38" s="124" t="s">
        <v>85</v>
      </c>
      <c r="Y38" s="121" t="s">
        <v>32</v>
      </c>
      <c r="AA38" s="122"/>
      <c r="AB38" s="124" t="s">
        <v>85</v>
      </c>
      <c r="AC38" s="121" t="s">
        <v>32</v>
      </c>
      <c r="AE38" s="122"/>
      <c r="AF38" s="124" t="s">
        <v>85</v>
      </c>
      <c r="AG38" s="121" t="s">
        <v>32</v>
      </c>
      <c r="AI38" s="122"/>
      <c r="AJ38" s="124" t="s">
        <v>85</v>
      </c>
      <c r="AK38" s="121" t="s">
        <v>32</v>
      </c>
      <c r="AM38" s="122"/>
      <c r="AN38" s="124" t="s">
        <v>85</v>
      </c>
      <c r="AO38" s="121" t="s">
        <v>32</v>
      </c>
      <c r="AQ38" s="122"/>
      <c r="AR38" s="124" t="s">
        <v>85</v>
      </c>
      <c r="AS38" s="121" t="s">
        <v>32</v>
      </c>
      <c r="AU38" s="122"/>
      <c r="AV38" s="124" t="s">
        <v>85</v>
      </c>
      <c r="AW38" s="121" t="s">
        <v>32</v>
      </c>
      <c r="AY38" s="122"/>
      <c r="AZ38" s="124" t="s">
        <v>85</v>
      </c>
      <c r="BA38" s="121" t="s">
        <v>32</v>
      </c>
      <c r="BC38" s="122"/>
      <c r="BD38" s="124" t="s">
        <v>85</v>
      </c>
      <c r="BE38" s="123"/>
      <c r="BG38" s="122"/>
      <c r="BH38" s="124"/>
      <c r="BI38" s="123"/>
      <c r="BK38" s="122"/>
      <c r="BL38" s="124"/>
      <c r="BM38" s="123"/>
      <c r="BO38" s="122"/>
      <c r="BP38" s="122"/>
      <c r="BQ38" s="123"/>
      <c r="BS38" s="122"/>
      <c r="BT38" s="122"/>
      <c r="BU38" s="123"/>
      <c r="BW38" s="122"/>
      <c r="BX38" s="122"/>
    </row>
    <row r="39" spans="1:76" s="120" customFormat="1" ht="27.65" customHeight="1" x14ac:dyDescent="0.35">
      <c r="A39" s="120">
        <f t="shared" si="4"/>
        <v>38</v>
      </c>
      <c r="B39" s="127" t="s">
        <v>110</v>
      </c>
      <c r="C39" s="121">
        <f t="shared" si="5"/>
        <v>38</v>
      </c>
      <c r="D39" s="122" t="s">
        <v>36</v>
      </c>
      <c r="E39" s="122">
        <v>8</v>
      </c>
      <c r="F39" s="122"/>
      <c r="G39" s="122"/>
      <c r="H39" s="121" t="s">
        <v>107</v>
      </c>
      <c r="I39" s="123" t="s">
        <v>32</v>
      </c>
      <c r="K39" s="122"/>
      <c r="L39" s="124" t="s">
        <v>85</v>
      </c>
      <c r="M39" s="123">
        <v>21</v>
      </c>
      <c r="N39" s="120" t="s">
        <v>111</v>
      </c>
      <c r="O39" s="122"/>
      <c r="P39" s="124" t="s">
        <v>85</v>
      </c>
      <c r="Q39" s="123" t="s">
        <v>32</v>
      </c>
      <c r="S39" s="122"/>
      <c r="T39" s="124" t="s">
        <v>85</v>
      </c>
      <c r="U39" s="123" t="s">
        <v>32</v>
      </c>
      <c r="W39" s="122"/>
      <c r="X39" s="124" t="s">
        <v>85</v>
      </c>
      <c r="Y39" s="121" t="s">
        <v>32</v>
      </c>
      <c r="AA39" s="122"/>
      <c r="AB39" s="124" t="s">
        <v>85</v>
      </c>
      <c r="AC39" s="121" t="s">
        <v>32</v>
      </c>
      <c r="AE39" s="122"/>
      <c r="AF39" s="124" t="s">
        <v>85</v>
      </c>
      <c r="AG39" s="121" t="s">
        <v>32</v>
      </c>
      <c r="AI39" s="122"/>
      <c r="AJ39" s="124" t="s">
        <v>85</v>
      </c>
      <c r="AK39" s="121" t="s">
        <v>32</v>
      </c>
      <c r="AM39" s="122"/>
      <c r="AN39" s="124" t="s">
        <v>85</v>
      </c>
      <c r="AO39" s="123" t="s">
        <v>32</v>
      </c>
      <c r="AQ39" s="122"/>
      <c r="AR39" s="124" t="s">
        <v>85</v>
      </c>
      <c r="AS39" s="123" t="s">
        <v>32</v>
      </c>
      <c r="AU39" s="122"/>
      <c r="AV39" s="124" t="s">
        <v>85</v>
      </c>
      <c r="AW39" s="121" t="s">
        <v>32</v>
      </c>
      <c r="AY39" s="122"/>
      <c r="AZ39" s="124" t="s">
        <v>85</v>
      </c>
      <c r="BA39" s="123" t="s">
        <v>32</v>
      </c>
      <c r="BC39" s="122"/>
      <c r="BD39" s="124" t="s">
        <v>85</v>
      </c>
      <c r="BE39" s="123"/>
      <c r="BG39" s="122"/>
      <c r="BH39" s="124"/>
      <c r="BI39" s="123"/>
      <c r="BK39" s="122"/>
      <c r="BL39" s="124"/>
      <c r="BM39" s="123"/>
      <c r="BO39" s="122"/>
      <c r="BP39" s="122"/>
      <c r="BQ39" s="123"/>
      <c r="BS39" s="122"/>
      <c r="BT39" s="122"/>
      <c r="BU39" s="123"/>
      <c r="BW39" s="122"/>
      <c r="BX39" s="122"/>
    </row>
    <row r="40" spans="1:76" s="120" customFormat="1" ht="27.65" customHeight="1" x14ac:dyDescent="0.35">
      <c r="A40" s="120">
        <f t="shared" si="4"/>
        <v>39</v>
      </c>
      <c r="B40" s="127" t="s">
        <v>58</v>
      </c>
      <c r="C40" s="121">
        <f t="shared" si="5"/>
        <v>39</v>
      </c>
      <c r="D40" s="122" t="s">
        <v>36</v>
      </c>
      <c r="E40" s="122">
        <v>9</v>
      </c>
      <c r="F40" s="122"/>
      <c r="G40" s="122"/>
      <c r="H40" s="121" t="s">
        <v>112</v>
      </c>
      <c r="I40" s="123">
        <v>18</v>
      </c>
      <c r="J40" s="120" t="s">
        <v>113</v>
      </c>
      <c r="K40" s="122"/>
      <c r="L40" s="124" t="s">
        <v>36</v>
      </c>
      <c r="M40" s="123" t="s">
        <v>32</v>
      </c>
      <c r="O40" s="122"/>
      <c r="P40" s="124" t="s">
        <v>85</v>
      </c>
      <c r="Q40" s="123" t="s">
        <v>32</v>
      </c>
      <c r="T40" s="124" t="s">
        <v>85</v>
      </c>
      <c r="U40" s="123" t="s">
        <v>32</v>
      </c>
      <c r="X40" s="124" t="s">
        <v>85</v>
      </c>
      <c r="Y40" s="121" t="s">
        <v>32</v>
      </c>
      <c r="AA40" s="122"/>
      <c r="AB40" s="124" t="s">
        <v>85</v>
      </c>
      <c r="AC40" s="121" t="s">
        <v>32</v>
      </c>
      <c r="AE40" s="122"/>
      <c r="AF40" s="124" t="s">
        <v>85</v>
      </c>
      <c r="AG40" s="121" t="s">
        <v>32</v>
      </c>
      <c r="AI40" s="122"/>
      <c r="AJ40" s="124" t="s">
        <v>85</v>
      </c>
      <c r="AK40" s="121" t="s">
        <v>32</v>
      </c>
      <c r="AM40" s="122"/>
      <c r="AN40" s="124" t="s">
        <v>85</v>
      </c>
      <c r="AO40" s="123" t="s">
        <v>32</v>
      </c>
      <c r="AQ40" s="122"/>
      <c r="AR40" s="124" t="s">
        <v>85</v>
      </c>
      <c r="AS40" s="123" t="s">
        <v>32</v>
      </c>
      <c r="AU40" s="122"/>
      <c r="AV40" s="124" t="s">
        <v>85</v>
      </c>
      <c r="AW40" s="121" t="s">
        <v>32</v>
      </c>
      <c r="AY40" s="122"/>
      <c r="AZ40" s="124" t="s">
        <v>85</v>
      </c>
      <c r="BA40" s="123" t="s">
        <v>32</v>
      </c>
      <c r="BC40" s="122"/>
      <c r="BD40" s="124" t="s">
        <v>85</v>
      </c>
      <c r="BE40" s="123"/>
      <c r="BG40" s="122"/>
      <c r="BH40" s="124"/>
      <c r="BI40" s="123"/>
      <c r="BK40" s="122"/>
      <c r="BL40" s="124"/>
      <c r="BM40" s="123"/>
      <c r="BO40" s="122"/>
      <c r="BP40" s="122"/>
      <c r="BQ40" s="123"/>
      <c r="BS40" s="122"/>
      <c r="BT40" s="122"/>
      <c r="BU40" s="123"/>
      <c r="BW40" s="122"/>
      <c r="BX40" s="122"/>
    </row>
    <row r="41" spans="1:76" s="120" customFormat="1" ht="27.65" customHeight="1" x14ac:dyDescent="0.35">
      <c r="A41" s="120">
        <f t="shared" si="4"/>
        <v>40</v>
      </c>
      <c r="B41" s="127" t="s">
        <v>59</v>
      </c>
      <c r="C41" s="121">
        <f t="shared" si="5"/>
        <v>40</v>
      </c>
      <c r="D41" s="122" t="s">
        <v>36</v>
      </c>
      <c r="E41" s="122">
        <v>9</v>
      </c>
      <c r="F41" s="122"/>
      <c r="G41" s="122"/>
      <c r="H41" s="121" t="s">
        <v>112</v>
      </c>
      <c r="I41" s="123" t="s">
        <v>32</v>
      </c>
      <c r="K41" s="122"/>
      <c r="L41" s="122" t="s">
        <v>85</v>
      </c>
      <c r="M41" s="123" t="s">
        <v>32</v>
      </c>
      <c r="N41" s="129" t="s">
        <v>114</v>
      </c>
      <c r="O41" s="122" t="s">
        <v>36</v>
      </c>
      <c r="P41" s="122" t="s">
        <v>36</v>
      </c>
      <c r="Q41" s="123" t="s">
        <v>32</v>
      </c>
      <c r="S41" s="122"/>
      <c r="T41" s="124" t="s">
        <v>85</v>
      </c>
      <c r="U41" s="123" t="s">
        <v>32</v>
      </c>
      <c r="W41" s="122"/>
      <c r="X41" s="124" t="s">
        <v>85</v>
      </c>
      <c r="Y41" s="121" t="s">
        <v>32</v>
      </c>
      <c r="AA41" s="122"/>
      <c r="AB41" s="124" t="s">
        <v>85</v>
      </c>
      <c r="AC41" s="121" t="s">
        <v>32</v>
      </c>
      <c r="AE41" s="122"/>
      <c r="AF41" s="124" t="s">
        <v>85</v>
      </c>
      <c r="AG41" s="121" t="s">
        <v>32</v>
      </c>
      <c r="AI41" s="122"/>
      <c r="AJ41" s="124" t="s">
        <v>85</v>
      </c>
      <c r="AK41" s="121" t="s">
        <v>32</v>
      </c>
      <c r="AM41" s="122"/>
      <c r="AN41" s="122" t="s">
        <v>85</v>
      </c>
      <c r="AO41" s="123" t="s">
        <v>32</v>
      </c>
      <c r="AQ41" s="122"/>
      <c r="AR41" s="122" t="s">
        <v>85</v>
      </c>
      <c r="AS41" s="123" t="s">
        <v>32</v>
      </c>
      <c r="AU41" s="122"/>
      <c r="AV41" s="124" t="s">
        <v>85</v>
      </c>
      <c r="AW41" s="121" t="s">
        <v>32</v>
      </c>
      <c r="AY41" s="122"/>
      <c r="AZ41" s="122" t="s">
        <v>85</v>
      </c>
      <c r="BA41" s="123" t="s">
        <v>32</v>
      </c>
      <c r="BC41" s="122"/>
      <c r="BD41" s="124" t="s">
        <v>85</v>
      </c>
      <c r="BE41" s="123"/>
      <c r="BG41" s="122"/>
      <c r="BH41" s="122"/>
      <c r="BI41" s="123"/>
      <c r="BK41" s="122"/>
      <c r="BL41" s="124"/>
      <c r="BM41" s="123"/>
      <c r="BO41" s="122"/>
      <c r="BP41" s="122"/>
      <c r="BQ41" s="123"/>
      <c r="BS41" s="122"/>
      <c r="BT41" s="122"/>
      <c r="BU41" s="123"/>
      <c r="BW41" s="122"/>
      <c r="BX41" s="122"/>
    </row>
    <row r="42" spans="1:76" s="120" customFormat="1" ht="27.65" customHeight="1" x14ac:dyDescent="0.35">
      <c r="A42" s="120">
        <f t="shared" si="4"/>
        <v>41</v>
      </c>
      <c r="B42" s="127" t="s">
        <v>60</v>
      </c>
      <c r="C42" s="121">
        <f t="shared" si="5"/>
        <v>41</v>
      </c>
      <c r="D42" s="122" t="s">
        <v>36</v>
      </c>
      <c r="E42" s="122">
        <v>9</v>
      </c>
      <c r="F42" s="122"/>
      <c r="G42" s="122"/>
      <c r="H42" s="121" t="s">
        <v>112</v>
      </c>
      <c r="I42" s="123" t="s">
        <v>32</v>
      </c>
      <c r="K42" s="122"/>
      <c r="L42" s="124" t="s">
        <v>85</v>
      </c>
      <c r="M42" s="123" t="s">
        <v>32</v>
      </c>
      <c r="O42" s="122"/>
      <c r="P42" s="124" t="s">
        <v>85</v>
      </c>
      <c r="Q42" s="123">
        <v>5</v>
      </c>
      <c r="T42" s="124" t="s">
        <v>36</v>
      </c>
      <c r="U42" s="123">
        <v>5</v>
      </c>
      <c r="X42" s="124" t="s">
        <v>36</v>
      </c>
      <c r="Y42" s="121">
        <v>10</v>
      </c>
      <c r="AA42" s="122"/>
      <c r="AB42" s="124" t="s">
        <v>36</v>
      </c>
      <c r="AC42" s="121">
        <v>10</v>
      </c>
      <c r="AE42" s="122"/>
      <c r="AF42" s="124" t="s">
        <v>36</v>
      </c>
      <c r="AG42" s="121">
        <v>10</v>
      </c>
      <c r="AI42" s="122"/>
      <c r="AJ42" s="124" t="s">
        <v>36</v>
      </c>
      <c r="AK42" s="121">
        <v>10</v>
      </c>
      <c r="AM42" s="122"/>
      <c r="AN42" s="124" t="s">
        <v>36</v>
      </c>
      <c r="AO42" s="123">
        <v>10</v>
      </c>
      <c r="AQ42" s="122"/>
      <c r="AR42" s="124" t="s">
        <v>36</v>
      </c>
      <c r="AS42" s="123">
        <v>10</v>
      </c>
      <c r="AU42" s="122"/>
      <c r="AV42" s="124" t="s">
        <v>36</v>
      </c>
      <c r="AW42" s="121" t="s">
        <v>32</v>
      </c>
      <c r="AY42" s="122"/>
      <c r="AZ42" s="124" t="s">
        <v>85</v>
      </c>
      <c r="BA42" s="123" t="s">
        <v>32</v>
      </c>
      <c r="BC42" s="122"/>
      <c r="BD42" s="124" t="s">
        <v>85</v>
      </c>
      <c r="BE42" s="123"/>
      <c r="BG42" s="122"/>
      <c r="BH42" s="124"/>
      <c r="BI42" s="123"/>
      <c r="BK42" s="122"/>
      <c r="BL42" s="124"/>
      <c r="BM42" s="123"/>
      <c r="BO42" s="122"/>
      <c r="BP42" s="122"/>
      <c r="BQ42" s="123"/>
      <c r="BS42" s="122"/>
      <c r="BT42" s="122"/>
      <c r="BU42" s="123"/>
      <c r="BW42" s="122"/>
      <c r="BX42" s="122"/>
    </row>
    <row r="43" spans="1:76" s="120" customFormat="1" ht="27.65" customHeight="1" x14ac:dyDescent="0.35">
      <c r="A43" s="120">
        <f t="shared" si="4"/>
        <v>42</v>
      </c>
      <c r="B43" s="127" t="s">
        <v>61</v>
      </c>
      <c r="C43" s="121">
        <f t="shared" si="5"/>
        <v>42</v>
      </c>
      <c r="D43" s="122" t="s">
        <v>36</v>
      </c>
      <c r="E43" s="122">
        <v>10</v>
      </c>
      <c r="F43" s="122"/>
      <c r="G43" s="122"/>
      <c r="H43" s="121" t="s">
        <v>115</v>
      </c>
      <c r="I43" s="123" t="s">
        <v>32</v>
      </c>
      <c r="K43" s="122"/>
      <c r="L43" s="122" t="s">
        <v>85</v>
      </c>
      <c r="M43" s="123">
        <v>100</v>
      </c>
      <c r="N43" s="129"/>
      <c r="O43" s="122"/>
      <c r="P43" s="122" t="s">
        <v>36</v>
      </c>
      <c r="Q43" s="123">
        <v>25</v>
      </c>
      <c r="S43" s="122"/>
      <c r="T43" s="124" t="s">
        <v>36</v>
      </c>
      <c r="U43" s="123">
        <v>25</v>
      </c>
      <c r="W43" s="122"/>
      <c r="X43" s="124" t="s">
        <v>36</v>
      </c>
      <c r="Y43" s="121">
        <v>100</v>
      </c>
      <c r="AA43" s="122"/>
      <c r="AB43" s="124" t="s">
        <v>36</v>
      </c>
      <c r="AC43" s="121">
        <v>100</v>
      </c>
      <c r="AE43" s="122"/>
      <c r="AF43" s="124" t="s">
        <v>36</v>
      </c>
      <c r="AG43" s="121">
        <v>100</v>
      </c>
      <c r="AI43" s="122"/>
      <c r="AJ43" s="124" t="s">
        <v>36</v>
      </c>
      <c r="AK43" s="121">
        <v>100</v>
      </c>
      <c r="AM43" s="122"/>
      <c r="AN43" s="122" t="s">
        <v>36</v>
      </c>
      <c r="AO43" s="123">
        <v>100</v>
      </c>
      <c r="AQ43" s="122"/>
      <c r="AR43" s="122" t="s">
        <v>36</v>
      </c>
      <c r="AS43" s="123">
        <v>100</v>
      </c>
      <c r="AU43" s="122"/>
      <c r="AV43" s="124" t="s">
        <v>36</v>
      </c>
      <c r="AW43" s="121">
        <v>100</v>
      </c>
      <c r="AY43" s="122"/>
      <c r="AZ43" s="122" t="s">
        <v>36</v>
      </c>
      <c r="BA43" s="123">
        <v>100</v>
      </c>
      <c r="BC43" s="122"/>
      <c r="BD43" s="124" t="s">
        <v>36</v>
      </c>
      <c r="BE43" s="123"/>
      <c r="BG43" s="122"/>
      <c r="BH43" s="122"/>
      <c r="BI43" s="123"/>
      <c r="BK43" s="122"/>
      <c r="BL43" s="124"/>
      <c r="BM43" s="123"/>
      <c r="BO43" s="122"/>
      <c r="BP43" s="122"/>
      <c r="BQ43" s="123"/>
      <c r="BS43" s="122"/>
      <c r="BT43" s="122"/>
      <c r="BU43" s="123"/>
      <c r="BW43" s="122"/>
      <c r="BX43" s="122"/>
    </row>
    <row r="44" spans="1:76" s="120" customFormat="1" ht="27.65" customHeight="1" x14ac:dyDescent="0.35">
      <c r="A44" s="120">
        <f t="shared" si="4"/>
        <v>43</v>
      </c>
      <c r="B44" s="127" t="s">
        <v>62</v>
      </c>
      <c r="C44" s="121">
        <f t="shared" si="5"/>
        <v>43</v>
      </c>
      <c r="D44" s="122" t="s">
        <v>36</v>
      </c>
      <c r="E44" s="131" t="s">
        <v>116</v>
      </c>
      <c r="F44" s="122"/>
      <c r="G44" s="122"/>
      <c r="H44" s="121" t="s">
        <v>32</v>
      </c>
      <c r="I44" s="123" t="s">
        <v>32</v>
      </c>
      <c r="K44" s="122"/>
      <c r="L44" s="122" t="s">
        <v>85</v>
      </c>
      <c r="M44" s="123" t="s">
        <v>32</v>
      </c>
      <c r="N44" s="129"/>
      <c r="O44" s="122"/>
      <c r="P44" s="122" t="s">
        <v>36</v>
      </c>
      <c r="Q44" s="123" t="s">
        <v>32</v>
      </c>
      <c r="S44" s="122"/>
      <c r="T44" s="124" t="s">
        <v>36</v>
      </c>
      <c r="U44" s="123" t="s">
        <v>32</v>
      </c>
      <c r="W44" s="122"/>
      <c r="X44" s="124" t="s">
        <v>36</v>
      </c>
      <c r="Y44" s="121" t="s">
        <v>32</v>
      </c>
      <c r="AA44" s="122"/>
      <c r="AB44" s="124" t="s">
        <v>36</v>
      </c>
      <c r="AC44" s="121" t="s">
        <v>32</v>
      </c>
      <c r="AE44" s="122"/>
      <c r="AF44" s="124" t="s">
        <v>36</v>
      </c>
      <c r="AG44" s="121" t="s">
        <v>32</v>
      </c>
      <c r="AI44" s="122"/>
      <c r="AJ44" s="124" t="s">
        <v>36</v>
      </c>
      <c r="AK44" s="121" t="s">
        <v>32</v>
      </c>
      <c r="AM44" s="122"/>
      <c r="AN44" s="122" t="s">
        <v>36</v>
      </c>
      <c r="AO44" s="123" t="s">
        <v>32</v>
      </c>
      <c r="AQ44" s="122"/>
      <c r="AR44" s="122" t="s">
        <v>85</v>
      </c>
      <c r="AS44" s="123" t="s">
        <v>32</v>
      </c>
      <c r="AU44" s="122"/>
      <c r="AV44" s="124" t="s">
        <v>85</v>
      </c>
      <c r="AW44" s="121" t="s">
        <v>32</v>
      </c>
      <c r="AY44" s="122"/>
      <c r="AZ44" s="122" t="s">
        <v>85</v>
      </c>
      <c r="BA44" s="123" t="s">
        <v>32</v>
      </c>
      <c r="BC44" s="122"/>
      <c r="BD44" s="124" t="s">
        <v>85</v>
      </c>
      <c r="BE44" s="123"/>
      <c r="BG44" s="122"/>
      <c r="BH44" s="122"/>
      <c r="BI44" s="123"/>
      <c r="BK44" s="122"/>
      <c r="BL44" s="124"/>
      <c r="BM44" s="123"/>
      <c r="BO44" s="122"/>
      <c r="BP44" s="122"/>
      <c r="BQ44" s="123"/>
      <c r="BS44" s="122"/>
      <c r="BT44" s="122"/>
      <c r="BU44" s="123"/>
      <c r="BW44" s="122"/>
      <c r="BX44" s="122"/>
    </row>
    <row r="45" spans="1:76" s="120" customFormat="1" ht="27.65" customHeight="1" x14ac:dyDescent="0.35">
      <c r="A45" s="120">
        <f t="shared" si="4"/>
        <v>44</v>
      </c>
      <c r="B45" s="127" t="s">
        <v>63</v>
      </c>
      <c r="C45" s="121">
        <f t="shared" si="5"/>
        <v>44</v>
      </c>
      <c r="D45" s="122" t="s">
        <v>36</v>
      </c>
      <c r="E45" s="122">
        <v>11</v>
      </c>
      <c r="F45" s="122"/>
      <c r="G45" s="122"/>
      <c r="H45" s="121" t="s">
        <v>117</v>
      </c>
      <c r="I45" s="123">
        <v>5</v>
      </c>
      <c r="J45" s="120" t="s">
        <v>118</v>
      </c>
      <c r="K45" s="122"/>
      <c r="L45" s="124" t="s">
        <v>85</v>
      </c>
      <c r="M45" s="123"/>
      <c r="O45" s="122"/>
      <c r="P45" s="124" t="s">
        <v>85</v>
      </c>
      <c r="Q45" s="123" t="s">
        <v>32</v>
      </c>
      <c r="S45" s="122"/>
      <c r="T45" s="124" t="s">
        <v>85</v>
      </c>
      <c r="U45" s="123" t="s">
        <v>32</v>
      </c>
      <c r="W45" s="122"/>
      <c r="X45" s="124" t="s">
        <v>85</v>
      </c>
      <c r="Y45" s="121" t="s">
        <v>32</v>
      </c>
      <c r="AA45" s="122"/>
      <c r="AB45" s="124" t="s">
        <v>85</v>
      </c>
      <c r="AC45" s="121" t="s">
        <v>32</v>
      </c>
      <c r="AE45" s="122"/>
      <c r="AF45" s="124" t="s">
        <v>85</v>
      </c>
      <c r="AG45" s="121" t="s">
        <v>32</v>
      </c>
      <c r="AI45" s="122"/>
      <c r="AJ45" s="124" t="s">
        <v>85</v>
      </c>
      <c r="AK45" s="121" t="s">
        <v>32</v>
      </c>
      <c r="AM45" s="122"/>
      <c r="AN45" s="124" t="s">
        <v>85</v>
      </c>
      <c r="AO45" s="123" t="s">
        <v>32</v>
      </c>
      <c r="AQ45" s="122"/>
      <c r="AR45" s="124" t="s">
        <v>85</v>
      </c>
      <c r="AS45" s="123" t="s">
        <v>32</v>
      </c>
      <c r="AU45" s="122"/>
      <c r="AV45" s="124" t="s">
        <v>85</v>
      </c>
      <c r="AW45" s="121" t="s">
        <v>32</v>
      </c>
      <c r="AY45" s="122"/>
      <c r="AZ45" s="124" t="s">
        <v>85</v>
      </c>
      <c r="BA45" s="123" t="s">
        <v>32</v>
      </c>
      <c r="BC45" s="122"/>
      <c r="BD45" s="124" t="s">
        <v>85</v>
      </c>
      <c r="BE45" s="123"/>
      <c r="BG45" s="122"/>
      <c r="BH45" s="124"/>
      <c r="BI45" s="123"/>
      <c r="BK45" s="122"/>
      <c r="BL45" s="124"/>
      <c r="BM45" s="130"/>
      <c r="BO45" s="122"/>
      <c r="BP45" s="122"/>
      <c r="BQ45" s="123"/>
      <c r="BS45" s="122"/>
      <c r="BT45" s="124"/>
      <c r="BU45" s="130"/>
      <c r="BW45" s="122"/>
      <c r="BX45" s="122"/>
    </row>
    <row r="46" spans="1:76" s="120" customFormat="1" ht="27.65" customHeight="1" x14ac:dyDescent="0.35">
      <c r="A46" s="120">
        <f t="shared" si="4"/>
        <v>45</v>
      </c>
      <c r="B46" s="127" t="s">
        <v>64</v>
      </c>
      <c r="C46" s="121">
        <f t="shared" si="5"/>
        <v>45</v>
      </c>
      <c r="D46" s="122" t="s">
        <v>36</v>
      </c>
      <c r="E46" s="122">
        <v>12</v>
      </c>
      <c r="F46" s="122"/>
      <c r="G46" s="122"/>
      <c r="H46" s="121" t="s">
        <v>119</v>
      </c>
      <c r="I46" s="123">
        <v>5</v>
      </c>
      <c r="J46" s="120" t="s">
        <v>120</v>
      </c>
      <c r="K46" s="122"/>
      <c r="L46" s="124" t="s">
        <v>85</v>
      </c>
      <c r="M46" s="123"/>
      <c r="O46" s="122"/>
      <c r="P46" s="124" t="s">
        <v>85</v>
      </c>
      <c r="Q46" s="123" t="s">
        <v>32</v>
      </c>
      <c r="S46" s="122"/>
      <c r="T46" s="124" t="s">
        <v>85</v>
      </c>
      <c r="U46" s="123" t="s">
        <v>32</v>
      </c>
      <c r="W46" s="122"/>
      <c r="X46" s="124" t="s">
        <v>85</v>
      </c>
      <c r="Y46" s="121" t="s">
        <v>32</v>
      </c>
      <c r="AA46" s="122"/>
      <c r="AB46" s="124" t="s">
        <v>85</v>
      </c>
      <c r="AC46" s="121" t="s">
        <v>32</v>
      </c>
      <c r="AE46" s="122"/>
      <c r="AF46" s="124" t="s">
        <v>85</v>
      </c>
      <c r="AG46" s="121" t="s">
        <v>32</v>
      </c>
      <c r="AI46" s="122"/>
      <c r="AJ46" s="124" t="s">
        <v>85</v>
      </c>
      <c r="AK46" s="121" t="s">
        <v>32</v>
      </c>
      <c r="AM46" s="122"/>
      <c r="AN46" s="124" t="s">
        <v>85</v>
      </c>
      <c r="AO46" s="123" t="s">
        <v>32</v>
      </c>
      <c r="AQ46" s="122"/>
      <c r="AR46" s="124" t="s">
        <v>85</v>
      </c>
      <c r="AS46" s="123" t="s">
        <v>32</v>
      </c>
      <c r="AU46" s="122"/>
      <c r="AV46" s="124" t="s">
        <v>85</v>
      </c>
      <c r="AW46" s="121" t="s">
        <v>32</v>
      </c>
      <c r="AY46" s="122"/>
      <c r="AZ46" s="124" t="s">
        <v>85</v>
      </c>
      <c r="BA46" s="123" t="s">
        <v>32</v>
      </c>
      <c r="BC46" s="122"/>
      <c r="BD46" s="124" t="s">
        <v>85</v>
      </c>
      <c r="BE46" s="123"/>
      <c r="BG46" s="122"/>
      <c r="BH46" s="124"/>
      <c r="BI46" s="123"/>
      <c r="BK46" s="122"/>
      <c r="BL46" s="124"/>
      <c r="BM46" s="130"/>
      <c r="BO46" s="122"/>
      <c r="BP46" s="122"/>
      <c r="BQ46" s="123"/>
      <c r="BS46" s="122"/>
      <c r="BT46" s="124"/>
      <c r="BU46" s="130"/>
      <c r="BW46" s="122"/>
      <c r="BX46" s="122"/>
    </row>
    <row r="47" spans="1:76" s="120" customFormat="1" ht="27.65" customHeight="1" x14ac:dyDescent="0.35">
      <c r="A47" s="120">
        <f t="shared" si="4"/>
        <v>46</v>
      </c>
      <c r="B47" s="127" t="s">
        <v>65</v>
      </c>
      <c r="C47" s="121">
        <f t="shared" si="5"/>
        <v>46</v>
      </c>
      <c r="D47" s="122" t="s">
        <v>36</v>
      </c>
      <c r="E47" s="122">
        <v>11</v>
      </c>
      <c r="F47" s="122"/>
      <c r="G47" s="122"/>
      <c r="H47" s="121" t="s">
        <v>104</v>
      </c>
      <c r="I47" s="123">
        <v>80</v>
      </c>
      <c r="J47" s="120" t="s">
        <v>121</v>
      </c>
      <c r="K47" s="122"/>
      <c r="L47" s="124" t="s">
        <v>36</v>
      </c>
      <c r="M47" s="123"/>
      <c r="O47" s="122"/>
      <c r="P47" s="124" t="s">
        <v>85</v>
      </c>
      <c r="Q47" s="123" t="s">
        <v>32</v>
      </c>
      <c r="S47" s="122"/>
      <c r="T47" s="124" t="s">
        <v>85</v>
      </c>
      <c r="U47" s="123" t="s">
        <v>32</v>
      </c>
      <c r="W47" s="122"/>
      <c r="X47" s="124" t="s">
        <v>85</v>
      </c>
      <c r="Y47" s="121" t="s">
        <v>32</v>
      </c>
      <c r="AA47" s="122"/>
      <c r="AB47" s="124" t="s">
        <v>85</v>
      </c>
      <c r="AC47" s="121" t="s">
        <v>32</v>
      </c>
      <c r="AE47" s="122"/>
      <c r="AF47" s="124" t="s">
        <v>85</v>
      </c>
      <c r="AG47" s="121" t="s">
        <v>32</v>
      </c>
      <c r="AI47" s="122"/>
      <c r="AJ47" s="124" t="s">
        <v>85</v>
      </c>
      <c r="AK47" s="121" t="s">
        <v>32</v>
      </c>
      <c r="AM47" s="122"/>
      <c r="AN47" s="124" t="s">
        <v>85</v>
      </c>
      <c r="AO47" s="123" t="s">
        <v>32</v>
      </c>
      <c r="AQ47" s="122"/>
      <c r="AR47" s="124" t="s">
        <v>85</v>
      </c>
      <c r="AS47" s="123" t="s">
        <v>32</v>
      </c>
      <c r="AU47" s="122"/>
      <c r="AV47" s="124" t="s">
        <v>85</v>
      </c>
      <c r="AW47" s="121" t="s">
        <v>32</v>
      </c>
      <c r="AY47" s="122"/>
      <c r="AZ47" s="124" t="s">
        <v>85</v>
      </c>
      <c r="BA47" s="123" t="s">
        <v>32</v>
      </c>
      <c r="BC47" s="122"/>
      <c r="BD47" s="124" t="s">
        <v>85</v>
      </c>
      <c r="BE47" s="123"/>
      <c r="BG47" s="122"/>
      <c r="BH47" s="124"/>
      <c r="BI47" s="123"/>
      <c r="BK47" s="122"/>
      <c r="BL47" s="124"/>
      <c r="BM47" s="130"/>
      <c r="BO47" s="122"/>
      <c r="BP47" s="122"/>
      <c r="BQ47" s="123"/>
      <c r="BS47" s="122"/>
      <c r="BT47" s="124"/>
      <c r="BU47" s="130"/>
      <c r="BW47" s="122"/>
      <c r="BX47" s="122"/>
    </row>
    <row r="48" spans="1:76" s="120" customFormat="1" ht="27.65" customHeight="1" x14ac:dyDescent="0.35">
      <c r="A48" s="120">
        <f t="shared" si="4"/>
        <v>47</v>
      </c>
      <c r="B48" s="127" t="s">
        <v>66</v>
      </c>
      <c r="C48" s="121">
        <f t="shared" si="5"/>
        <v>47</v>
      </c>
      <c r="D48" s="122" t="s">
        <v>36</v>
      </c>
      <c r="E48" s="122">
        <v>14</v>
      </c>
      <c r="F48" s="122"/>
      <c r="G48" s="122"/>
      <c r="H48" s="121" t="s">
        <v>104</v>
      </c>
      <c r="I48" s="123">
        <v>0.25</v>
      </c>
      <c r="J48" s="131" t="s">
        <v>122</v>
      </c>
      <c r="K48" s="122"/>
      <c r="L48" s="124" t="s">
        <v>36</v>
      </c>
      <c r="M48" s="123">
        <v>1</v>
      </c>
      <c r="N48" s="120" t="s">
        <v>123</v>
      </c>
      <c r="O48" s="122"/>
      <c r="P48" s="124" t="s">
        <v>36</v>
      </c>
      <c r="Q48" s="123">
        <f>1/4</f>
        <v>0.25</v>
      </c>
      <c r="R48" s="120" t="s">
        <v>124</v>
      </c>
      <c r="S48" s="122"/>
      <c r="T48" s="124" t="s">
        <v>36</v>
      </c>
      <c r="U48" s="123">
        <f>1/2.5</f>
        <v>0.4</v>
      </c>
      <c r="V48" s="120" t="s">
        <v>125</v>
      </c>
      <c r="W48" s="122"/>
      <c r="X48" s="124" t="s">
        <v>36</v>
      </c>
      <c r="Y48" s="121">
        <f>1/10</f>
        <v>0.1</v>
      </c>
      <c r="Z48" s="120" t="s">
        <v>126</v>
      </c>
      <c r="AA48" s="122"/>
      <c r="AB48" s="124" t="s">
        <v>85</v>
      </c>
      <c r="AC48" s="121">
        <f>1/10</f>
        <v>0.1</v>
      </c>
      <c r="AD48" s="120" t="s">
        <v>126</v>
      </c>
      <c r="AE48" s="122"/>
      <c r="AF48" s="124" t="s">
        <v>85</v>
      </c>
      <c r="AG48" s="121">
        <f>1/4</f>
        <v>0.25</v>
      </c>
      <c r="AH48" s="120" t="s">
        <v>124</v>
      </c>
      <c r="AI48" s="122"/>
      <c r="AJ48" s="124" t="s">
        <v>36</v>
      </c>
      <c r="AK48" s="121">
        <f>1/4</f>
        <v>0.25</v>
      </c>
      <c r="AL48" s="120" t="s">
        <v>124</v>
      </c>
      <c r="AM48" s="122"/>
      <c r="AN48" s="124" t="s">
        <v>36</v>
      </c>
      <c r="AO48" s="123">
        <f>1/4.5</f>
        <v>0.22222222222222221</v>
      </c>
      <c r="AP48" s="120" t="s">
        <v>127</v>
      </c>
      <c r="AQ48" s="122"/>
      <c r="AR48" s="124" t="s">
        <v>36</v>
      </c>
      <c r="AS48" s="123">
        <f>1/4.5</f>
        <v>0.22222222222222221</v>
      </c>
      <c r="AT48" s="120" t="s">
        <v>127</v>
      </c>
      <c r="AU48" s="122"/>
      <c r="AV48" s="124" t="s">
        <v>36</v>
      </c>
      <c r="AW48" s="121" t="s">
        <v>32</v>
      </c>
      <c r="AY48" s="122"/>
      <c r="AZ48" s="124" t="s">
        <v>85</v>
      </c>
      <c r="BA48" s="123" t="s">
        <v>32</v>
      </c>
      <c r="BC48" s="122"/>
      <c r="BD48" s="124" t="s">
        <v>85</v>
      </c>
      <c r="BE48" s="123"/>
      <c r="BG48" s="122"/>
      <c r="BH48" s="124"/>
      <c r="BI48" s="123"/>
      <c r="BK48" s="122"/>
      <c r="BL48" s="124"/>
      <c r="BM48" s="130"/>
      <c r="BO48" s="122"/>
      <c r="BP48" s="122"/>
      <c r="BQ48" s="123"/>
      <c r="BS48" s="122"/>
      <c r="BT48" s="124"/>
      <c r="BU48" s="130"/>
      <c r="BW48" s="122"/>
      <c r="BX48" s="122"/>
    </row>
    <row r="49" spans="1:76" s="120" customFormat="1" ht="27.65" customHeight="1" x14ac:dyDescent="0.35">
      <c r="A49" s="120">
        <f t="shared" si="4"/>
        <v>48</v>
      </c>
      <c r="B49" s="127" t="s">
        <v>67</v>
      </c>
      <c r="C49" s="121">
        <f t="shared" si="5"/>
        <v>48</v>
      </c>
      <c r="D49" s="122" t="s">
        <v>36</v>
      </c>
      <c r="E49" s="122">
        <v>15.16</v>
      </c>
      <c r="F49" s="122"/>
      <c r="G49" s="122"/>
      <c r="H49" s="121" t="s">
        <v>128</v>
      </c>
      <c r="I49" s="123">
        <v>5</v>
      </c>
      <c r="J49" s="120" t="s">
        <v>129</v>
      </c>
      <c r="K49" s="122"/>
      <c r="L49" s="124" t="s">
        <v>36</v>
      </c>
      <c r="M49" s="123">
        <v>5</v>
      </c>
      <c r="N49" s="120" t="s">
        <v>129</v>
      </c>
      <c r="O49" s="122"/>
      <c r="P49" s="124" t="s">
        <v>36</v>
      </c>
      <c r="Q49" s="123" t="s">
        <v>32</v>
      </c>
      <c r="S49" s="122"/>
      <c r="T49" s="124" t="s">
        <v>85</v>
      </c>
      <c r="U49" s="123" t="s">
        <v>32</v>
      </c>
      <c r="W49" s="122"/>
      <c r="X49" s="124" t="s">
        <v>85</v>
      </c>
      <c r="Y49" s="121" t="s">
        <v>32</v>
      </c>
      <c r="AA49" s="122"/>
      <c r="AB49" s="124" t="s">
        <v>85</v>
      </c>
      <c r="AC49" s="121" t="s">
        <v>32</v>
      </c>
      <c r="AE49" s="122"/>
      <c r="AF49" s="124" t="s">
        <v>85</v>
      </c>
      <c r="AG49" s="121" t="s">
        <v>32</v>
      </c>
      <c r="AI49" s="122"/>
      <c r="AJ49" s="124" t="s">
        <v>85</v>
      </c>
      <c r="AK49" s="121" t="s">
        <v>32</v>
      </c>
      <c r="AM49" s="122"/>
      <c r="AN49" s="124" t="s">
        <v>85</v>
      </c>
      <c r="AO49" s="123" t="s">
        <v>32</v>
      </c>
      <c r="AQ49" s="122"/>
      <c r="AR49" s="124" t="s">
        <v>85</v>
      </c>
      <c r="AS49" s="123" t="s">
        <v>32</v>
      </c>
      <c r="AU49" s="122"/>
      <c r="AV49" s="124" t="s">
        <v>85</v>
      </c>
      <c r="AW49" s="121" t="s">
        <v>32</v>
      </c>
      <c r="AY49" s="122"/>
      <c r="AZ49" s="124" t="s">
        <v>85</v>
      </c>
      <c r="BA49" s="123" t="s">
        <v>32</v>
      </c>
      <c r="BC49" s="122"/>
      <c r="BD49" s="124" t="s">
        <v>85</v>
      </c>
      <c r="BE49" s="123"/>
      <c r="BG49" s="122"/>
      <c r="BH49" s="124"/>
      <c r="BI49" s="123"/>
      <c r="BK49" s="122"/>
      <c r="BL49" s="124"/>
      <c r="BM49" s="130"/>
      <c r="BO49" s="122"/>
      <c r="BP49" s="122"/>
      <c r="BQ49" s="123"/>
      <c r="BS49" s="122"/>
      <c r="BT49" s="124"/>
      <c r="BU49" s="130"/>
      <c r="BW49" s="122"/>
      <c r="BX49" s="122"/>
    </row>
    <row r="50" spans="1:76" s="120" customFormat="1" ht="48.65" customHeight="1" x14ac:dyDescent="0.35">
      <c r="A50" s="120">
        <f t="shared" si="4"/>
        <v>49</v>
      </c>
      <c r="B50" s="127" t="s">
        <v>68</v>
      </c>
      <c r="C50" s="121">
        <f t="shared" si="5"/>
        <v>49</v>
      </c>
      <c r="D50" s="122" t="s">
        <v>36</v>
      </c>
      <c r="E50" s="122">
        <v>15.17</v>
      </c>
      <c r="F50" s="122"/>
      <c r="G50" s="122"/>
      <c r="H50" s="121" t="s">
        <v>130</v>
      </c>
      <c r="I50" s="130">
        <f>1/3</f>
        <v>0.33333333333333331</v>
      </c>
      <c r="J50" s="129" t="s">
        <v>131</v>
      </c>
      <c r="K50" s="122"/>
      <c r="L50" s="124" t="s">
        <v>36</v>
      </c>
      <c r="M50" s="130">
        <f>1/3</f>
        <v>0.33333333333333331</v>
      </c>
      <c r="N50" s="129" t="s">
        <v>132</v>
      </c>
      <c r="O50" s="122"/>
      <c r="P50" s="124" t="s">
        <v>36</v>
      </c>
      <c r="Q50" s="123">
        <f>2/3</f>
        <v>0.66666666666666663</v>
      </c>
      <c r="R50" s="120" t="s">
        <v>133</v>
      </c>
      <c r="S50" s="122" t="s">
        <v>84</v>
      </c>
      <c r="T50" s="124" t="s">
        <v>36</v>
      </c>
      <c r="U50" s="123" t="s">
        <v>32</v>
      </c>
      <c r="W50" s="122"/>
      <c r="X50" s="124" t="s">
        <v>85</v>
      </c>
      <c r="Y50" s="121">
        <f>2/3</f>
        <v>0.66666666666666663</v>
      </c>
      <c r="Z50" s="120" t="s">
        <v>133</v>
      </c>
      <c r="AA50" s="122" t="s">
        <v>84</v>
      </c>
      <c r="AB50" s="124" t="s">
        <v>36</v>
      </c>
      <c r="AC50" s="121" t="s">
        <v>32</v>
      </c>
      <c r="AE50" s="122"/>
      <c r="AF50" s="124" t="s">
        <v>85</v>
      </c>
      <c r="AG50" s="121">
        <f>2/3</f>
        <v>0.66666666666666663</v>
      </c>
      <c r="AH50" s="120" t="s">
        <v>133</v>
      </c>
      <c r="AI50" s="122" t="s">
        <v>84</v>
      </c>
      <c r="AJ50" s="124" t="s">
        <v>36</v>
      </c>
      <c r="AK50" s="121" t="s">
        <v>32</v>
      </c>
      <c r="AM50" s="122"/>
      <c r="AN50" s="124" t="s">
        <v>85</v>
      </c>
      <c r="AO50" s="123">
        <f>2/3</f>
        <v>0.66666666666666663</v>
      </c>
      <c r="AP50" s="120" t="s">
        <v>133</v>
      </c>
      <c r="AQ50" s="122" t="s">
        <v>84</v>
      </c>
      <c r="AR50" s="124" t="s">
        <v>36</v>
      </c>
      <c r="AS50" s="123" t="s">
        <v>32</v>
      </c>
      <c r="AU50" s="122"/>
      <c r="AV50" s="124" t="s">
        <v>85</v>
      </c>
      <c r="AW50" s="121">
        <f>2/3</f>
        <v>0.66666666666666663</v>
      </c>
      <c r="AX50" s="120" t="s">
        <v>133</v>
      </c>
      <c r="AY50" s="122" t="s">
        <v>84</v>
      </c>
      <c r="AZ50" s="124" t="s">
        <v>36</v>
      </c>
      <c r="BA50" s="123" t="s">
        <v>32</v>
      </c>
      <c r="BC50" s="122"/>
      <c r="BD50" s="124" t="s">
        <v>85</v>
      </c>
      <c r="BE50" s="123"/>
      <c r="BG50" s="122"/>
      <c r="BH50" s="124"/>
      <c r="BI50" s="123"/>
      <c r="BK50" s="122"/>
      <c r="BL50" s="124"/>
      <c r="BM50" s="130"/>
      <c r="BO50" s="122"/>
      <c r="BP50" s="122"/>
      <c r="BQ50" s="123"/>
      <c r="BS50" s="122"/>
      <c r="BT50" s="124"/>
      <c r="BU50" s="130"/>
      <c r="BW50" s="122"/>
      <c r="BX50" s="122"/>
    </row>
    <row r="51" spans="1:76" s="120" customFormat="1" ht="52.4" customHeight="1" x14ac:dyDescent="0.35">
      <c r="A51" s="120">
        <f t="shared" si="4"/>
        <v>50</v>
      </c>
      <c r="B51" s="127" t="s">
        <v>69</v>
      </c>
      <c r="C51" s="121">
        <f t="shared" si="5"/>
        <v>50</v>
      </c>
      <c r="D51" s="122" t="s">
        <v>36</v>
      </c>
      <c r="E51" s="122">
        <v>18</v>
      </c>
      <c r="F51" s="122"/>
      <c r="G51" s="122"/>
      <c r="H51" s="121" t="s">
        <v>103</v>
      </c>
      <c r="I51" s="130" t="s">
        <v>32</v>
      </c>
      <c r="J51" s="129" t="s">
        <v>134</v>
      </c>
      <c r="K51" s="122"/>
      <c r="L51" s="124" t="s">
        <v>36</v>
      </c>
      <c r="M51" s="130">
        <v>6</v>
      </c>
      <c r="N51" s="129" t="s">
        <v>135</v>
      </c>
      <c r="O51" s="122"/>
      <c r="P51" s="124" t="s">
        <v>36</v>
      </c>
      <c r="Q51" s="123">
        <v>6</v>
      </c>
      <c r="R51" s="120" t="s">
        <v>136</v>
      </c>
      <c r="S51" s="122"/>
      <c r="T51" s="124" t="s">
        <v>36</v>
      </c>
      <c r="U51" s="123">
        <v>6</v>
      </c>
      <c r="V51" s="120" t="s">
        <v>136</v>
      </c>
      <c r="W51" s="122"/>
      <c r="X51" s="124" t="s">
        <v>36</v>
      </c>
      <c r="Y51" s="121">
        <v>6</v>
      </c>
      <c r="Z51" s="120" t="s">
        <v>136</v>
      </c>
      <c r="AA51" s="122"/>
      <c r="AB51" s="124" t="s">
        <v>36</v>
      </c>
      <c r="AC51" s="121">
        <v>6</v>
      </c>
      <c r="AD51" s="120" t="s">
        <v>136</v>
      </c>
      <c r="AE51" s="122"/>
      <c r="AF51" s="124" t="s">
        <v>36</v>
      </c>
      <c r="AG51" s="121">
        <v>6</v>
      </c>
      <c r="AH51" s="120" t="s">
        <v>136</v>
      </c>
      <c r="AI51" s="122"/>
      <c r="AJ51" s="124" t="s">
        <v>36</v>
      </c>
      <c r="AK51" s="121">
        <v>6</v>
      </c>
      <c r="AL51" s="120" t="s">
        <v>136</v>
      </c>
      <c r="AM51" s="122"/>
      <c r="AN51" s="124" t="s">
        <v>36</v>
      </c>
      <c r="AO51" s="123" t="s">
        <v>32</v>
      </c>
      <c r="AQ51" s="122"/>
      <c r="AR51" s="124" t="s">
        <v>85</v>
      </c>
      <c r="AS51" s="123" t="s">
        <v>32</v>
      </c>
      <c r="AU51" s="122"/>
      <c r="AV51" s="124" t="s">
        <v>85</v>
      </c>
      <c r="AW51" s="121" t="s">
        <v>32</v>
      </c>
      <c r="AY51" s="122"/>
      <c r="AZ51" s="124" t="s">
        <v>85</v>
      </c>
      <c r="BA51" s="123" t="s">
        <v>32</v>
      </c>
      <c r="BC51" s="122"/>
      <c r="BD51" s="124" t="s">
        <v>85</v>
      </c>
      <c r="BE51" s="123"/>
      <c r="BG51" s="122"/>
      <c r="BH51" s="124"/>
      <c r="BI51" s="123"/>
      <c r="BK51" s="122"/>
      <c r="BL51" s="124"/>
      <c r="BM51" s="130"/>
      <c r="BO51" s="122"/>
      <c r="BP51" s="122"/>
      <c r="BQ51" s="123"/>
      <c r="BS51" s="122"/>
      <c r="BT51" s="124"/>
      <c r="BU51" s="130"/>
      <c r="BW51" s="122"/>
      <c r="BX51" s="122"/>
    </row>
    <row r="52" spans="1:76" s="120" customFormat="1" ht="41.15" customHeight="1" x14ac:dyDescent="0.35">
      <c r="A52" s="120">
        <f t="shared" si="4"/>
        <v>51</v>
      </c>
      <c r="B52" s="128" t="s">
        <v>71</v>
      </c>
      <c r="C52" s="121">
        <f t="shared" si="5"/>
        <v>51</v>
      </c>
      <c r="D52" s="122" t="s">
        <v>36</v>
      </c>
      <c r="E52" s="122">
        <v>8</v>
      </c>
      <c r="F52" s="122"/>
      <c r="G52" s="122"/>
      <c r="H52" s="121" t="s">
        <v>104</v>
      </c>
      <c r="I52" s="123" t="s">
        <v>32</v>
      </c>
      <c r="L52" s="124" t="s">
        <v>85</v>
      </c>
      <c r="M52" s="121" t="s">
        <v>32</v>
      </c>
      <c r="N52" s="121"/>
      <c r="O52" s="121"/>
      <c r="P52" s="124" t="s">
        <v>85</v>
      </c>
      <c r="Q52" s="123">
        <v>10</v>
      </c>
      <c r="T52" s="124" t="s">
        <v>36</v>
      </c>
      <c r="U52" s="123">
        <v>10</v>
      </c>
      <c r="X52" s="124" t="s">
        <v>36</v>
      </c>
      <c r="Y52" s="121">
        <v>10</v>
      </c>
      <c r="Z52" s="121"/>
      <c r="AA52" s="121"/>
      <c r="AB52" s="124" t="s">
        <v>36</v>
      </c>
      <c r="AC52" s="121">
        <v>10</v>
      </c>
      <c r="AD52" s="121"/>
      <c r="AE52" s="121"/>
      <c r="AF52" s="124" t="s">
        <v>36</v>
      </c>
      <c r="AG52" s="121">
        <v>10</v>
      </c>
      <c r="AH52" s="121"/>
      <c r="AI52" s="121"/>
      <c r="AJ52" s="124" t="s">
        <v>36</v>
      </c>
      <c r="AK52" s="121">
        <v>10</v>
      </c>
      <c r="AL52" s="121"/>
      <c r="AM52" s="121"/>
      <c r="AN52" s="124" t="s">
        <v>36</v>
      </c>
      <c r="AO52" s="121">
        <v>10</v>
      </c>
      <c r="AR52" s="124" t="s">
        <v>36</v>
      </c>
      <c r="AS52" s="121">
        <v>10</v>
      </c>
      <c r="AV52" s="124" t="s">
        <v>36</v>
      </c>
      <c r="AW52" s="121">
        <v>10</v>
      </c>
      <c r="AX52" s="121"/>
      <c r="AY52" s="121"/>
      <c r="AZ52" s="124" t="s">
        <v>36</v>
      </c>
      <c r="BA52" s="121">
        <v>10</v>
      </c>
      <c r="BD52" s="124" t="s">
        <v>36</v>
      </c>
      <c r="BL52" s="122"/>
      <c r="BP52" s="122"/>
      <c r="BT52" s="122"/>
      <c r="BX52" s="122"/>
    </row>
    <row r="53" spans="1:76" s="120" customFormat="1" ht="30.65" customHeight="1" x14ac:dyDescent="0.35">
      <c r="A53" s="120">
        <f t="shared" si="4"/>
        <v>52</v>
      </c>
      <c r="B53" s="127" t="s">
        <v>55</v>
      </c>
      <c r="C53" s="121">
        <f t="shared" si="5"/>
        <v>52</v>
      </c>
      <c r="D53" s="122" t="s">
        <v>36</v>
      </c>
      <c r="E53" s="122">
        <v>6</v>
      </c>
      <c r="F53" s="122"/>
      <c r="G53" s="122"/>
      <c r="H53" s="121" t="s">
        <v>107</v>
      </c>
      <c r="I53" s="123" t="s">
        <v>32</v>
      </c>
      <c r="J53" s="121"/>
      <c r="K53" s="121"/>
      <c r="L53" s="124" t="s">
        <v>85</v>
      </c>
      <c r="M53" s="121" t="s">
        <v>32</v>
      </c>
      <c r="N53" s="121"/>
      <c r="O53" s="121"/>
      <c r="P53" s="124" t="s">
        <v>85</v>
      </c>
      <c r="Q53" s="123">
        <v>16</v>
      </c>
      <c r="S53" s="122"/>
      <c r="T53" s="124" t="s">
        <v>36</v>
      </c>
      <c r="U53" s="123" t="s">
        <v>32</v>
      </c>
      <c r="W53" s="122"/>
      <c r="X53" s="124" t="s">
        <v>85</v>
      </c>
      <c r="Y53" s="121">
        <v>16</v>
      </c>
      <c r="AA53" s="122"/>
      <c r="AB53" s="124" t="s">
        <v>36</v>
      </c>
      <c r="AC53" s="121" t="s">
        <v>32</v>
      </c>
      <c r="AE53" s="122"/>
      <c r="AF53" s="124" t="s">
        <v>85</v>
      </c>
      <c r="AG53" s="121">
        <v>16</v>
      </c>
      <c r="AI53" s="122"/>
      <c r="AJ53" s="124" t="s">
        <v>36</v>
      </c>
      <c r="AK53" s="121" t="s">
        <v>32</v>
      </c>
      <c r="AM53" s="122"/>
      <c r="AN53" s="124" t="s">
        <v>85</v>
      </c>
      <c r="AO53" s="121">
        <v>16</v>
      </c>
      <c r="AQ53" s="122"/>
      <c r="AR53" s="124" t="s">
        <v>36</v>
      </c>
      <c r="AS53" s="121" t="s">
        <v>32</v>
      </c>
      <c r="AU53" s="122"/>
      <c r="AV53" s="124" t="s">
        <v>85</v>
      </c>
      <c r="AW53" s="121">
        <v>16</v>
      </c>
      <c r="AY53" s="122"/>
      <c r="AZ53" s="124" t="s">
        <v>36</v>
      </c>
      <c r="BA53" s="121" t="s">
        <v>32</v>
      </c>
      <c r="BC53" s="122"/>
      <c r="BD53" s="124" t="s">
        <v>85</v>
      </c>
      <c r="BL53" s="122"/>
      <c r="BP53" s="122"/>
      <c r="BT53" s="122"/>
      <c r="BX53" s="122"/>
    </row>
    <row r="54" spans="1:76" s="120" customFormat="1" ht="27.65" customHeight="1" x14ac:dyDescent="0.35">
      <c r="A54" s="120">
        <f t="shared" si="4"/>
        <v>53</v>
      </c>
      <c r="B54" s="127" t="s">
        <v>56</v>
      </c>
      <c r="C54" s="121">
        <f t="shared" si="5"/>
        <v>53</v>
      </c>
      <c r="D54" s="122" t="s">
        <v>36</v>
      </c>
      <c r="E54" s="122">
        <v>7</v>
      </c>
      <c r="F54" s="122"/>
      <c r="G54" s="122"/>
      <c r="H54" s="125" t="s">
        <v>107</v>
      </c>
      <c r="I54" s="123" t="s">
        <v>32</v>
      </c>
      <c r="K54" s="122"/>
      <c r="L54" s="124" t="s">
        <v>85</v>
      </c>
      <c r="M54" s="123" t="s">
        <v>32</v>
      </c>
      <c r="O54" s="122"/>
      <c r="P54" s="124" t="s">
        <v>85</v>
      </c>
      <c r="Q54" s="123" t="s">
        <v>32</v>
      </c>
      <c r="S54" s="122"/>
      <c r="T54" s="124" t="s">
        <v>85</v>
      </c>
      <c r="U54" s="123">
        <v>18</v>
      </c>
      <c r="W54" s="122"/>
      <c r="X54" s="124" t="s">
        <v>36</v>
      </c>
      <c r="Y54" s="123" t="s">
        <v>32</v>
      </c>
      <c r="AA54" s="122"/>
      <c r="AB54" s="124" t="s">
        <v>85</v>
      </c>
      <c r="AC54" s="123">
        <v>18</v>
      </c>
      <c r="AE54" s="122"/>
      <c r="AF54" s="124" t="s">
        <v>36</v>
      </c>
      <c r="AG54" s="123" t="s">
        <v>32</v>
      </c>
      <c r="AI54" s="122"/>
      <c r="AJ54" s="124" t="s">
        <v>85</v>
      </c>
      <c r="AK54" s="123">
        <v>18</v>
      </c>
      <c r="AM54" s="122"/>
      <c r="AN54" s="124" t="s">
        <v>36</v>
      </c>
      <c r="AO54" s="123" t="s">
        <v>32</v>
      </c>
      <c r="AQ54" s="122"/>
      <c r="AR54" s="124" t="s">
        <v>85</v>
      </c>
      <c r="AS54" s="123">
        <v>18</v>
      </c>
      <c r="AU54" s="122"/>
      <c r="AV54" s="124" t="s">
        <v>36</v>
      </c>
      <c r="AW54" s="123" t="s">
        <v>32</v>
      </c>
      <c r="AY54" s="122"/>
      <c r="AZ54" s="124" t="s">
        <v>85</v>
      </c>
      <c r="BA54" s="123">
        <v>18</v>
      </c>
      <c r="BC54" s="122"/>
      <c r="BD54" s="124" t="s">
        <v>36</v>
      </c>
      <c r="BE54" s="123"/>
      <c r="BG54" s="122"/>
      <c r="BH54" s="124"/>
      <c r="BI54" s="123"/>
      <c r="BK54" s="122"/>
      <c r="BL54" s="124"/>
      <c r="BM54" s="130"/>
      <c r="BO54" s="122"/>
      <c r="BP54" s="122"/>
      <c r="BQ54" s="123"/>
      <c r="BS54" s="122"/>
      <c r="BT54" s="124"/>
      <c r="BU54" s="130"/>
      <c r="BW54" s="122"/>
      <c r="BX54" s="122"/>
    </row>
    <row r="55" spans="1:76" s="120" customFormat="1" ht="27.65" customHeight="1" x14ac:dyDescent="0.35">
      <c r="A55" s="120">
        <f t="shared" si="4"/>
        <v>54</v>
      </c>
      <c r="B55" s="127" t="s">
        <v>70</v>
      </c>
      <c r="C55" s="121">
        <f t="shared" si="5"/>
        <v>54</v>
      </c>
      <c r="D55" s="122" t="s">
        <v>36</v>
      </c>
      <c r="E55" s="122">
        <v>8</v>
      </c>
      <c r="F55" s="122"/>
      <c r="G55" s="122"/>
      <c r="H55" s="125"/>
      <c r="I55" s="123" t="s">
        <v>32</v>
      </c>
      <c r="K55" s="122"/>
      <c r="L55" s="124" t="s">
        <v>85</v>
      </c>
      <c r="M55" s="123" t="s">
        <v>32</v>
      </c>
      <c r="O55" s="122"/>
      <c r="P55" s="124" t="s">
        <v>85</v>
      </c>
      <c r="Q55" s="123" t="s">
        <v>99</v>
      </c>
      <c r="R55" s="120" t="s">
        <v>137</v>
      </c>
      <c r="S55" s="122"/>
      <c r="T55" s="124" t="s">
        <v>36</v>
      </c>
      <c r="U55" s="123" t="s">
        <v>99</v>
      </c>
      <c r="V55" s="120" t="s">
        <v>137</v>
      </c>
      <c r="W55" s="122"/>
      <c r="X55" s="124" t="s">
        <v>36</v>
      </c>
      <c r="Y55" s="123" t="s">
        <v>99</v>
      </c>
      <c r="Z55" s="120" t="s">
        <v>137</v>
      </c>
      <c r="AA55" s="122"/>
      <c r="AB55" s="124" t="s">
        <v>36</v>
      </c>
      <c r="AC55" s="123" t="s">
        <v>99</v>
      </c>
      <c r="AD55" s="120" t="s">
        <v>137</v>
      </c>
      <c r="AE55" s="122"/>
      <c r="AF55" s="124" t="s">
        <v>36</v>
      </c>
      <c r="AG55" s="123" t="s">
        <v>99</v>
      </c>
      <c r="AH55" s="120" t="s">
        <v>137</v>
      </c>
      <c r="AI55" s="122"/>
      <c r="AJ55" s="124" t="s">
        <v>36</v>
      </c>
      <c r="AK55" s="123" t="s">
        <v>99</v>
      </c>
      <c r="AL55" s="120" t="s">
        <v>137</v>
      </c>
      <c r="AM55" s="122"/>
      <c r="AN55" s="124" t="s">
        <v>36</v>
      </c>
      <c r="AO55" s="123" t="s">
        <v>99</v>
      </c>
      <c r="AP55" s="120" t="s">
        <v>137</v>
      </c>
      <c r="AQ55" s="122"/>
      <c r="AR55" s="124" t="s">
        <v>36</v>
      </c>
      <c r="AS55" s="123" t="s">
        <v>99</v>
      </c>
      <c r="AT55" s="120" t="s">
        <v>137</v>
      </c>
      <c r="AU55" s="122"/>
      <c r="AV55" s="124" t="s">
        <v>36</v>
      </c>
      <c r="AW55" s="123" t="s">
        <v>99</v>
      </c>
      <c r="AX55" s="120" t="s">
        <v>137</v>
      </c>
      <c r="AY55" s="122"/>
      <c r="AZ55" s="124" t="s">
        <v>36</v>
      </c>
      <c r="BA55" s="123" t="s">
        <v>99</v>
      </c>
      <c r="BB55" s="120" t="s">
        <v>137</v>
      </c>
      <c r="BC55" s="122"/>
      <c r="BD55" s="124" t="s">
        <v>36</v>
      </c>
      <c r="BE55" s="123"/>
      <c r="BG55" s="122"/>
      <c r="BH55" s="124"/>
      <c r="BI55" s="123"/>
      <c r="BK55" s="122"/>
      <c r="BL55" s="124"/>
      <c r="BM55" s="130"/>
      <c r="BO55" s="122"/>
      <c r="BP55" s="122"/>
      <c r="BQ55" s="123"/>
      <c r="BS55" s="122"/>
      <c r="BT55" s="124"/>
      <c r="BU55" s="130"/>
      <c r="BW55" s="122"/>
      <c r="BX55" s="122"/>
    </row>
    <row r="56" spans="1:76" ht="39" x14ac:dyDescent="0.3">
      <c r="A56" s="120">
        <f t="shared" si="4"/>
        <v>55</v>
      </c>
      <c r="B56" s="100" t="s">
        <v>72</v>
      </c>
      <c r="C56" s="121">
        <f>ROW()-1</f>
        <v>55</v>
      </c>
      <c r="D56" s="122" t="s">
        <v>36</v>
      </c>
      <c r="E56" s="122">
        <v>7</v>
      </c>
      <c r="F56" s="122"/>
      <c r="G56" s="122"/>
      <c r="H56" s="125" t="s">
        <v>107</v>
      </c>
      <c r="I56" s="123" t="s">
        <v>32</v>
      </c>
      <c r="J56" s="120"/>
      <c r="K56" s="122"/>
      <c r="L56" s="124" t="s">
        <v>85</v>
      </c>
      <c r="M56" s="123" t="s">
        <v>32</v>
      </c>
      <c r="N56" s="120"/>
      <c r="O56" s="122"/>
      <c r="P56" s="124" t="s">
        <v>85</v>
      </c>
      <c r="Q56" s="123" t="s">
        <v>32</v>
      </c>
      <c r="R56" s="120"/>
      <c r="S56" s="122"/>
      <c r="T56" s="124" t="s">
        <v>85</v>
      </c>
      <c r="U56" s="123">
        <v>30</v>
      </c>
      <c r="V56" s="120"/>
      <c r="W56" s="122"/>
      <c r="X56" s="124" t="s">
        <v>36</v>
      </c>
      <c r="Y56" s="123" t="s">
        <v>32</v>
      </c>
      <c r="Z56" s="120"/>
      <c r="AA56" s="122"/>
      <c r="AB56" s="124" t="s">
        <v>85</v>
      </c>
      <c r="AC56" s="123" t="s">
        <v>32</v>
      </c>
      <c r="AD56" s="120"/>
      <c r="AE56" s="122"/>
      <c r="AF56" s="124" t="s">
        <v>85</v>
      </c>
      <c r="AG56" s="123" t="s">
        <v>32</v>
      </c>
      <c r="AH56" s="120"/>
      <c r="AI56" s="122"/>
      <c r="AJ56" s="124" t="s">
        <v>85</v>
      </c>
      <c r="AK56" s="123" t="s">
        <v>32</v>
      </c>
      <c r="AL56" s="120"/>
      <c r="AM56" s="122"/>
      <c r="AN56" s="124" t="s">
        <v>85</v>
      </c>
      <c r="AO56" s="123" t="s">
        <v>32</v>
      </c>
      <c r="AP56" s="120"/>
      <c r="AQ56" s="122"/>
      <c r="AR56" s="124" t="s">
        <v>85</v>
      </c>
      <c r="AS56" s="123" t="s">
        <v>32</v>
      </c>
      <c r="AT56" s="120"/>
      <c r="AU56" s="122"/>
      <c r="AV56" s="124" t="s">
        <v>85</v>
      </c>
      <c r="AW56" s="123" t="s">
        <v>32</v>
      </c>
      <c r="AX56" s="120"/>
      <c r="AY56" s="122"/>
      <c r="AZ56" s="124" t="s">
        <v>85</v>
      </c>
      <c r="BA56" s="123" t="s">
        <v>32</v>
      </c>
      <c r="BB56" s="120"/>
      <c r="BC56" s="122"/>
      <c r="BD56" s="124" t="s">
        <v>85</v>
      </c>
      <c r="BE56" s="123"/>
      <c r="BF56" s="120"/>
      <c r="BG56" s="81"/>
      <c r="BH56" s="90"/>
      <c r="BI56" s="89"/>
      <c r="BK56" s="81"/>
      <c r="BL56" s="90"/>
      <c r="BM56" s="93"/>
      <c r="BO56" s="81"/>
      <c r="BQ56" s="89"/>
      <c r="BS56" s="81"/>
      <c r="BT56" s="90"/>
      <c r="BU56" s="93"/>
      <c r="BW56" s="81"/>
    </row>
    <row r="57" spans="1:76" ht="26" x14ac:dyDescent="0.3">
      <c r="A57" s="120">
        <f t="shared" si="4"/>
        <v>56</v>
      </c>
      <c r="B57" s="100" t="s">
        <v>73</v>
      </c>
      <c r="C57" s="121">
        <f>ROW()-1</f>
        <v>56</v>
      </c>
      <c r="D57" s="122" t="s">
        <v>36</v>
      </c>
      <c r="E57" s="122">
        <v>21</v>
      </c>
      <c r="F57" s="122"/>
      <c r="G57" s="122"/>
      <c r="H57" s="121" t="s">
        <v>104</v>
      </c>
      <c r="I57" s="123" t="s">
        <v>32</v>
      </c>
      <c r="J57" s="120"/>
      <c r="K57" s="122"/>
      <c r="L57" s="124" t="s">
        <v>85</v>
      </c>
      <c r="M57" s="123" t="s">
        <v>32</v>
      </c>
      <c r="N57" s="120"/>
      <c r="O57" s="122"/>
      <c r="P57" s="124" t="s">
        <v>85</v>
      </c>
      <c r="Q57" s="123" t="s">
        <v>32</v>
      </c>
      <c r="R57" s="120"/>
      <c r="S57" s="122"/>
      <c r="T57" s="124" t="s">
        <v>85</v>
      </c>
      <c r="U57" s="123" t="s">
        <v>32</v>
      </c>
      <c r="V57" s="120"/>
      <c r="W57" s="122"/>
      <c r="X57" s="124" t="s">
        <v>85</v>
      </c>
      <c r="Y57" s="121" t="s">
        <v>32</v>
      </c>
      <c r="Z57" s="120"/>
      <c r="AA57" s="122"/>
      <c r="AB57" s="124" t="s">
        <v>85</v>
      </c>
      <c r="AC57" s="121" t="s">
        <v>32</v>
      </c>
      <c r="AD57" s="120"/>
      <c r="AE57" s="122"/>
      <c r="AF57" s="124" t="s">
        <v>85</v>
      </c>
      <c r="AG57" s="121" t="s">
        <v>32</v>
      </c>
      <c r="AH57" s="120"/>
      <c r="AI57" s="122"/>
      <c r="AJ57" s="124" t="s">
        <v>85</v>
      </c>
      <c r="AK57" s="121" t="s">
        <v>32</v>
      </c>
      <c r="AL57" s="120"/>
      <c r="AM57" s="122"/>
      <c r="AN57" s="124" t="s">
        <v>85</v>
      </c>
      <c r="AO57" s="123" t="s">
        <v>32</v>
      </c>
      <c r="AP57" s="120"/>
      <c r="AQ57" s="122"/>
      <c r="AR57" s="124" t="s">
        <v>85</v>
      </c>
      <c r="AS57" s="123" t="s">
        <v>32</v>
      </c>
      <c r="AT57" s="120"/>
      <c r="AU57" s="122"/>
      <c r="AV57" s="124" t="s">
        <v>85</v>
      </c>
      <c r="AW57" s="121">
        <f>1/15</f>
        <v>6.6666666666666666E-2</v>
      </c>
      <c r="AX57" s="120" t="s">
        <v>138</v>
      </c>
      <c r="AY57" s="122"/>
      <c r="AZ57" s="124" t="s">
        <v>36</v>
      </c>
      <c r="BA57" s="123">
        <f>1/15</f>
        <v>6.6666666666666666E-2</v>
      </c>
      <c r="BB57" s="120" t="s">
        <v>138</v>
      </c>
      <c r="BC57" s="122"/>
      <c r="BD57" s="124" t="s">
        <v>36</v>
      </c>
      <c r="BE57" s="123"/>
      <c r="BF57" s="120"/>
      <c r="BG57" s="81"/>
      <c r="BH57" s="90"/>
      <c r="BI57" s="89"/>
      <c r="BK57" s="81"/>
      <c r="BL57" s="90"/>
      <c r="BM57" s="93"/>
      <c r="BO57" s="81"/>
      <c r="BQ57" s="89"/>
      <c r="BS57" s="81"/>
      <c r="BT57" s="90"/>
      <c r="BU57" s="93"/>
      <c r="BW57" s="81"/>
    </row>
    <row r="58" spans="1:76" ht="23.15" customHeight="1" x14ac:dyDescent="0.3">
      <c r="A58" s="120">
        <f t="shared" si="4"/>
        <v>57</v>
      </c>
      <c r="B58" s="100" t="s">
        <v>74</v>
      </c>
      <c r="C58" s="121">
        <f>ROW()-1</f>
        <v>57</v>
      </c>
      <c r="D58" s="122" t="s">
        <v>36</v>
      </c>
      <c r="E58" s="122">
        <v>22</v>
      </c>
      <c r="F58" s="122"/>
      <c r="G58" s="122"/>
      <c r="H58" s="121" t="s">
        <v>104</v>
      </c>
      <c r="I58" s="123" t="s">
        <v>32</v>
      </c>
      <c r="J58" s="120"/>
      <c r="K58" s="122"/>
      <c r="L58" s="124" t="s">
        <v>85</v>
      </c>
      <c r="M58" s="123" t="s">
        <v>32</v>
      </c>
      <c r="N58" s="120"/>
      <c r="O58" s="122"/>
      <c r="P58" s="124" t="s">
        <v>85</v>
      </c>
      <c r="Q58" s="123" t="s">
        <v>32</v>
      </c>
      <c r="R58" s="120"/>
      <c r="S58" s="122"/>
      <c r="T58" s="124" t="s">
        <v>85</v>
      </c>
      <c r="U58" s="123" t="s">
        <v>32</v>
      </c>
      <c r="V58" s="120"/>
      <c r="W58" s="122"/>
      <c r="X58" s="124" t="s">
        <v>85</v>
      </c>
      <c r="Y58" s="121" t="s">
        <v>32</v>
      </c>
      <c r="Z58" s="120"/>
      <c r="AA58" s="122"/>
      <c r="AB58" s="124" t="s">
        <v>85</v>
      </c>
      <c r="AC58" s="121" t="s">
        <v>32</v>
      </c>
      <c r="AD58" s="120"/>
      <c r="AE58" s="122"/>
      <c r="AF58" s="124" t="s">
        <v>85</v>
      </c>
      <c r="AG58" s="121" t="s">
        <v>32</v>
      </c>
      <c r="AH58" s="120"/>
      <c r="AI58" s="122"/>
      <c r="AJ58" s="124" t="s">
        <v>85</v>
      </c>
      <c r="AK58" s="121" t="s">
        <v>32</v>
      </c>
      <c r="AL58" s="120"/>
      <c r="AM58" s="122"/>
      <c r="AN58" s="124" t="s">
        <v>85</v>
      </c>
      <c r="AO58" s="123" t="s">
        <v>32</v>
      </c>
      <c r="AP58" s="120"/>
      <c r="AQ58" s="122"/>
      <c r="AR58" s="124" t="s">
        <v>85</v>
      </c>
      <c r="AS58" s="123" t="s">
        <v>32</v>
      </c>
      <c r="AT58" s="120"/>
      <c r="AU58" s="122"/>
      <c r="AV58" s="124" t="s">
        <v>85</v>
      </c>
      <c r="AW58" s="121">
        <f>1/30</f>
        <v>3.3333333333333333E-2</v>
      </c>
      <c r="AX58" s="120" t="s">
        <v>139</v>
      </c>
      <c r="AY58" s="122"/>
      <c r="AZ58" s="124" t="s">
        <v>36</v>
      </c>
      <c r="BA58" s="123">
        <f>1/30</f>
        <v>3.3333333333333333E-2</v>
      </c>
      <c r="BB58" s="120" t="s">
        <v>139</v>
      </c>
      <c r="BC58" s="122"/>
      <c r="BD58" s="124" t="s">
        <v>36</v>
      </c>
      <c r="BE58" s="123"/>
      <c r="BF58" s="120"/>
      <c r="BG58" s="81"/>
      <c r="BH58" s="90"/>
      <c r="BI58" s="89"/>
      <c r="BK58" s="81"/>
      <c r="BL58" s="90"/>
      <c r="BM58" s="93"/>
      <c r="BO58" s="81"/>
      <c r="BQ58" s="89"/>
      <c r="BS58" s="81"/>
      <c r="BT58" s="90"/>
      <c r="BU58" s="93"/>
      <c r="BW58" s="81"/>
    </row>
    <row r="59" spans="1:76" ht="27" customHeight="1" x14ac:dyDescent="0.3">
      <c r="A59" s="120">
        <f t="shared" si="4"/>
        <v>58</v>
      </c>
      <c r="B59" s="91" t="s">
        <v>75</v>
      </c>
      <c r="C59" s="80">
        <f>ROW()-1</f>
        <v>58</v>
      </c>
      <c r="D59" s="81" t="s">
        <v>36</v>
      </c>
      <c r="E59" s="81">
        <v>20</v>
      </c>
      <c r="H59" s="80" t="s">
        <v>98</v>
      </c>
      <c r="I59" s="93" t="s">
        <v>32</v>
      </c>
      <c r="J59" s="92"/>
      <c r="K59" s="81"/>
      <c r="L59" s="90" t="s">
        <v>85</v>
      </c>
      <c r="M59" s="93" t="s">
        <v>32</v>
      </c>
      <c r="N59" s="92"/>
      <c r="O59" s="81"/>
      <c r="P59" s="124" t="s">
        <v>85</v>
      </c>
      <c r="Q59" s="89">
        <v>80</v>
      </c>
      <c r="R59" s="92" t="s">
        <v>140</v>
      </c>
      <c r="S59" s="81"/>
      <c r="T59" s="90" t="s">
        <v>36</v>
      </c>
      <c r="U59" s="89">
        <v>80</v>
      </c>
      <c r="V59" s="92" t="s">
        <v>140</v>
      </c>
      <c r="W59" s="81"/>
      <c r="X59" s="90" t="s">
        <v>36</v>
      </c>
      <c r="Y59" s="80">
        <v>150</v>
      </c>
      <c r="Z59" s="77" t="s">
        <v>141</v>
      </c>
      <c r="AA59" s="81"/>
      <c r="AB59" s="90" t="s">
        <v>36</v>
      </c>
      <c r="AC59" s="80">
        <v>150</v>
      </c>
      <c r="AD59" s="77" t="s">
        <v>141</v>
      </c>
      <c r="AE59" s="81"/>
      <c r="AF59" s="90" t="s">
        <v>36</v>
      </c>
      <c r="AG59" s="80">
        <v>150</v>
      </c>
      <c r="AH59" s="77" t="s">
        <v>141</v>
      </c>
      <c r="AI59" s="81"/>
      <c r="AJ59" s="90" t="s">
        <v>36</v>
      </c>
      <c r="AK59" s="80">
        <v>150</v>
      </c>
      <c r="AL59" s="77" t="s">
        <v>141</v>
      </c>
      <c r="AM59" s="81"/>
      <c r="AN59" s="90" t="s">
        <v>36</v>
      </c>
      <c r="AO59" s="89">
        <v>80</v>
      </c>
      <c r="AP59" s="77" t="s">
        <v>140</v>
      </c>
      <c r="AQ59" s="81"/>
      <c r="AR59" s="90" t="s">
        <v>36</v>
      </c>
      <c r="AS59" s="89">
        <v>80</v>
      </c>
      <c r="AT59" s="77" t="s">
        <v>140</v>
      </c>
      <c r="AU59" s="81"/>
      <c r="AV59" s="90" t="s">
        <v>36</v>
      </c>
      <c r="AW59" s="80" t="s">
        <v>32</v>
      </c>
      <c r="AY59" s="81"/>
      <c r="AZ59" s="90" t="s">
        <v>85</v>
      </c>
      <c r="BA59" s="89" t="s">
        <v>32</v>
      </c>
      <c r="BC59" s="81"/>
      <c r="BD59" s="90" t="s">
        <v>85</v>
      </c>
      <c r="BE59" s="89"/>
      <c r="BG59" s="81"/>
      <c r="BH59" s="90"/>
      <c r="BI59" s="89"/>
      <c r="BK59" s="81"/>
      <c r="BL59" s="90"/>
      <c r="BM59" s="93"/>
      <c r="BO59" s="81"/>
      <c r="BQ59" s="89"/>
      <c r="BS59" s="81"/>
      <c r="BT59" s="90"/>
      <c r="BU59" s="93"/>
      <c r="BW59" s="81"/>
    </row>
    <row r="60" spans="1:76" ht="27" customHeight="1" x14ac:dyDescent="0.3">
      <c r="A60" s="120">
        <f t="shared" si="4"/>
        <v>59</v>
      </c>
      <c r="B60" s="91" t="s">
        <v>76</v>
      </c>
      <c r="C60" s="80">
        <f t="shared" ref="C60" si="6">ROW()-1</f>
        <v>59</v>
      </c>
      <c r="D60" s="81" t="s">
        <v>36</v>
      </c>
      <c r="E60" s="81">
        <v>23</v>
      </c>
      <c r="H60" s="80" t="s">
        <v>103</v>
      </c>
      <c r="I60" s="93" t="s">
        <v>32</v>
      </c>
      <c r="J60" s="92"/>
      <c r="K60" s="81"/>
      <c r="L60" s="90" t="s">
        <v>85</v>
      </c>
      <c r="M60" s="93" t="s">
        <v>32</v>
      </c>
      <c r="N60" s="92"/>
      <c r="O60" s="81"/>
      <c r="P60" s="124" t="s">
        <v>85</v>
      </c>
      <c r="Q60" s="89" t="s">
        <v>32</v>
      </c>
      <c r="S60" s="81"/>
      <c r="T60" s="90" t="s">
        <v>85</v>
      </c>
      <c r="U60" s="89" t="s">
        <v>32</v>
      </c>
      <c r="W60" s="81"/>
      <c r="X60" s="90" t="s">
        <v>32</v>
      </c>
      <c r="Y60" s="80" t="s">
        <v>32</v>
      </c>
      <c r="AA60" s="81"/>
      <c r="AB60" s="90" t="s">
        <v>85</v>
      </c>
      <c r="AC60" s="80" t="s">
        <v>32</v>
      </c>
      <c r="AE60" s="81"/>
      <c r="AF60" s="90" t="s">
        <v>85</v>
      </c>
      <c r="AG60" s="80" t="s">
        <v>32</v>
      </c>
      <c r="AI60" s="81"/>
      <c r="AJ60" s="90" t="s">
        <v>85</v>
      </c>
      <c r="AK60" s="80" t="s">
        <v>32</v>
      </c>
      <c r="AM60" s="81"/>
      <c r="AN60" s="90" t="s">
        <v>85</v>
      </c>
      <c r="AO60" s="89">
        <v>3</v>
      </c>
      <c r="AP60" s="77" t="s">
        <v>142</v>
      </c>
      <c r="AQ60" s="81" t="s">
        <v>84</v>
      </c>
      <c r="AR60" s="90" t="s">
        <v>36</v>
      </c>
      <c r="AS60" s="89">
        <v>3</v>
      </c>
      <c r="AT60" s="77" t="s">
        <v>142</v>
      </c>
      <c r="AU60" s="81"/>
      <c r="AV60" s="90" t="s">
        <v>36</v>
      </c>
      <c r="AW60" s="80" t="s">
        <v>32</v>
      </c>
      <c r="AX60" s="77" t="s">
        <v>143</v>
      </c>
      <c r="AY60" s="81"/>
      <c r="AZ60" s="90" t="s">
        <v>36</v>
      </c>
      <c r="BA60" s="89" t="s">
        <v>32</v>
      </c>
      <c r="BB60" s="77" t="s">
        <v>143</v>
      </c>
      <c r="BC60" s="81"/>
      <c r="BD60" s="90" t="s">
        <v>36</v>
      </c>
      <c r="BE60" s="89"/>
      <c r="BG60" s="81"/>
      <c r="BH60" s="90"/>
      <c r="BI60" s="89"/>
      <c r="BK60" s="81"/>
      <c r="BL60" s="90"/>
      <c r="BM60" s="93"/>
      <c r="BO60" s="81"/>
      <c r="BQ60" s="89"/>
      <c r="BS60" s="81"/>
      <c r="BT60" s="90"/>
      <c r="BU60" s="93"/>
      <c r="BW60" s="81"/>
    </row>
    <row r="61" spans="1:76" ht="27" customHeight="1" x14ac:dyDescent="0.3">
      <c r="A61" s="120">
        <f t="shared" si="4"/>
        <v>60</v>
      </c>
      <c r="B61" s="91"/>
      <c r="C61" s="80"/>
      <c r="I61" s="89"/>
      <c r="J61" s="92"/>
      <c r="K61" s="81"/>
      <c r="L61" s="90"/>
      <c r="M61" s="89"/>
      <c r="O61" s="81"/>
      <c r="P61" s="124"/>
      <c r="Q61" s="89"/>
      <c r="S61" s="81"/>
      <c r="T61" s="90"/>
      <c r="U61" s="89"/>
      <c r="W61" s="81"/>
      <c r="X61" s="90"/>
      <c r="Y61" s="80"/>
      <c r="AA61" s="81"/>
      <c r="AB61" s="90"/>
      <c r="AC61" s="80"/>
      <c r="AE61" s="81"/>
      <c r="AF61" s="90"/>
      <c r="AG61" s="80"/>
      <c r="AI61" s="81"/>
      <c r="AJ61" s="90"/>
      <c r="AK61" s="80"/>
      <c r="AM61" s="81"/>
      <c r="AN61" s="90"/>
      <c r="AO61" s="89"/>
      <c r="AQ61" s="81"/>
      <c r="AR61" s="90"/>
      <c r="AS61" s="89"/>
      <c r="AU61" s="81"/>
      <c r="AV61" s="90"/>
      <c r="AW61" s="80"/>
      <c r="AY61" s="81"/>
      <c r="AZ61" s="90"/>
      <c r="BA61" s="89"/>
      <c r="BC61" s="81"/>
      <c r="BD61" s="90"/>
      <c r="BE61" s="89"/>
      <c r="BG61" s="81"/>
      <c r="BH61" s="90"/>
      <c r="BI61" s="89"/>
      <c r="BK61" s="81"/>
      <c r="BL61" s="90"/>
      <c r="BM61" s="93"/>
      <c r="BO61" s="81"/>
      <c r="BQ61" s="89"/>
      <c r="BS61" s="81"/>
      <c r="BT61" s="90"/>
      <c r="BU61" s="93"/>
      <c r="BW61" s="81"/>
    </row>
    <row r="62" spans="1:76" s="94" customFormat="1" x14ac:dyDescent="0.25">
      <c r="B62" s="96"/>
      <c r="D62" s="95"/>
      <c r="E62" s="95"/>
      <c r="F62" s="95"/>
      <c r="G62" s="95"/>
      <c r="H62" s="96"/>
      <c r="P62" s="142"/>
      <c r="BL62" s="95"/>
      <c r="BP62" s="95"/>
      <c r="BT62" s="95"/>
      <c r="BX62" s="95"/>
    </row>
    <row r="63" spans="1:76" s="94" customFormat="1" x14ac:dyDescent="0.25">
      <c r="B63" s="96"/>
      <c r="D63" s="95"/>
      <c r="E63" s="95"/>
      <c r="F63" s="95"/>
      <c r="G63" s="95"/>
      <c r="H63" s="96"/>
      <c r="P63" s="142"/>
      <c r="BL63" s="95"/>
      <c r="BP63" s="95"/>
      <c r="BT63" s="95"/>
      <c r="BX63" s="95"/>
    </row>
    <row r="64" spans="1:76" s="94" customFormat="1" x14ac:dyDescent="0.25">
      <c r="B64" s="96"/>
      <c r="D64" s="95"/>
      <c r="E64" s="95"/>
      <c r="F64" s="95"/>
      <c r="G64" s="95"/>
      <c r="H64" s="96"/>
      <c r="P64" s="142"/>
      <c r="BL64" s="95"/>
      <c r="BP64" s="95"/>
      <c r="BT64" s="95"/>
      <c r="BX64" s="95"/>
    </row>
    <row r="65" spans="2:76" s="94" customFormat="1" x14ac:dyDescent="0.25">
      <c r="B65" s="96"/>
      <c r="D65" s="95"/>
      <c r="E65" s="95"/>
      <c r="F65" s="95"/>
      <c r="G65" s="95"/>
      <c r="H65" s="96"/>
      <c r="P65" s="142"/>
      <c r="BL65" s="95"/>
      <c r="BP65" s="95"/>
      <c r="BT65" s="95"/>
      <c r="BX65" s="95"/>
    </row>
    <row r="66" spans="2:76" s="94" customFormat="1" x14ac:dyDescent="0.25">
      <c r="B66" s="96"/>
      <c r="D66" s="95"/>
      <c r="E66" s="95"/>
      <c r="F66" s="95"/>
      <c r="G66" s="95"/>
      <c r="H66" s="96"/>
      <c r="P66" s="142"/>
      <c r="BL66" s="95"/>
      <c r="BP66" s="95"/>
      <c r="BT66" s="95"/>
      <c r="BX66" s="95"/>
    </row>
    <row r="67" spans="2:76" s="94" customFormat="1" x14ac:dyDescent="0.25">
      <c r="B67" s="96"/>
      <c r="D67" s="95"/>
      <c r="E67" s="95"/>
      <c r="F67" s="95"/>
      <c r="G67" s="95"/>
      <c r="H67" s="96"/>
      <c r="P67" s="142"/>
      <c r="BL67" s="95"/>
      <c r="BP67" s="95"/>
      <c r="BT67" s="95"/>
      <c r="BX67" s="95"/>
    </row>
    <row r="68" spans="2:76" s="94" customFormat="1" x14ac:dyDescent="0.25">
      <c r="B68" s="96"/>
      <c r="D68" s="95"/>
      <c r="E68" s="95"/>
      <c r="F68" s="95"/>
      <c r="G68" s="95"/>
      <c r="H68" s="96"/>
      <c r="P68" s="142"/>
      <c r="BL68" s="95"/>
      <c r="BP68" s="95"/>
      <c r="BT68" s="95"/>
      <c r="BX68" s="95"/>
    </row>
    <row r="69" spans="2:76" s="94" customFormat="1" x14ac:dyDescent="0.25">
      <c r="B69" s="96"/>
      <c r="D69" s="95"/>
      <c r="E69" s="95"/>
      <c r="F69" s="95"/>
      <c r="G69" s="95"/>
      <c r="H69" s="96"/>
      <c r="P69" s="142"/>
      <c r="BL69" s="95"/>
      <c r="BP69" s="95"/>
      <c r="BT69" s="95"/>
      <c r="BX69" s="95"/>
    </row>
    <row r="70" spans="2:76" s="94" customFormat="1" x14ac:dyDescent="0.25">
      <c r="B70" s="96"/>
      <c r="D70" s="95"/>
      <c r="E70" s="95"/>
      <c r="F70" s="95"/>
      <c r="G70" s="95"/>
      <c r="H70" s="96"/>
      <c r="P70" s="142"/>
      <c r="BL70" s="95"/>
      <c r="BP70" s="95"/>
      <c r="BT70" s="95"/>
      <c r="BX70" s="95"/>
    </row>
    <row r="71" spans="2:76" s="94" customFormat="1" x14ac:dyDescent="0.25">
      <c r="B71" s="96"/>
      <c r="D71" s="95"/>
      <c r="E71" s="95"/>
      <c r="F71" s="95"/>
      <c r="G71" s="95"/>
      <c r="H71" s="96"/>
      <c r="P71" s="142"/>
      <c r="BL71" s="95"/>
      <c r="BP71" s="95"/>
      <c r="BT71" s="95"/>
      <c r="BX71" s="95"/>
    </row>
    <row r="72" spans="2:76" s="94" customFormat="1" x14ac:dyDescent="0.25">
      <c r="B72" s="96"/>
      <c r="D72" s="95"/>
      <c r="E72" s="95"/>
      <c r="F72" s="95"/>
      <c r="G72" s="95"/>
      <c r="H72" s="96"/>
      <c r="P72" s="142"/>
      <c r="BL72" s="95"/>
      <c r="BP72" s="95"/>
      <c r="BT72" s="95"/>
      <c r="BX72" s="95"/>
    </row>
    <row r="73" spans="2:76" s="94" customFormat="1" x14ac:dyDescent="0.25">
      <c r="B73" s="96"/>
      <c r="D73" s="95"/>
      <c r="E73" s="95"/>
      <c r="F73" s="95"/>
      <c r="G73" s="95"/>
      <c r="H73" s="96"/>
      <c r="P73" s="142"/>
      <c r="BL73" s="95"/>
      <c r="BP73" s="95"/>
      <c r="BT73" s="95"/>
      <c r="BX73" s="95"/>
    </row>
    <row r="74" spans="2:76" s="94" customFormat="1" x14ac:dyDescent="0.25">
      <c r="B74" s="96"/>
      <c r="D74" s="95"/>
      <c r="E74" s="95"/>
      <c r="F74" s="95"/>
      <c r="G74" s="95"/>
      <c r="H74" s="96"/>
      <c r="P74" s="142"/>
      <c r="BL74" s="95"/>
      <c r="BP74" s="95"/>
      <c r="BT74" s="95"/>
      <c r="BX74" s="95"/>
    </row>
    <row r="75" spans="2:76" s="94" customFormat="1" x14ac:dyDescent="0.25">
      <c r="B75" s="96"/>
      <c r="D75" s="95"/>
      <c r="E75" s="95"/>
      <c r="F75" s="95"/>
      <c r="G75" s="95"/>
      <c r="H75" s="96"/>
      <c r="P75" s="142"/>
      <c r="BL75" s="95"/>
      <c r="BP75" s="95"/>
      <c r="BT75" s="95"/>
      <c r="BX75" s="95"/>
    </row>
    <row r="76" spans="2:76" s="94" customFormat="1" x14ac:dyDescent="0.25">
      <c r="B76" s="96"/>
      <c r="D76" s="95"/>
      <c r="E76" s="95"/>
      <c r="F76" s="95"/>
      <c r="G76" s="95"/>
      <c r="H76" s="96"/>
      <c r="P76" s="142"/>
      <c r="BL76" s="95"/>
      <c r="BP76" s="95"/>
      <c r="BT76" s="95"/>
      <c r="BX76" s="95"/>
    </row>
    <row r="77" spans="2:76" s="94" customFormat="1" x14ac:dyDescent="0.25">
      <c r="B77" s="96"/>
      <c r="D77" s="95"/>
      <c r="E77" s="95"/>
      <c r="F77" s="95"/>
      <c r="G77" s="95"/>
      <c r="H77" s="96"/>
      <c r="P77" s="142"/>
      <c r="BL77" s="95"/>
      <c r="BP77" s="95"/>
      <c r="BT77" s="95"/>
      <c r="BX77" s="95"/>
    </row>
    <row r="78" spans="2:76" s="94" customFormat="1" x14ac:dyDescent="0.25">
      <c r="B78" s="96"/>
      <c r="D78" s="95"/>
      <c r="E78" s="95"/>
      <c r="F78" s="95"/>
      <c r="G78" s="95"/>
      <c r="H78" s="96"/>
      <c r="P78" s="142"/>
      <c r="BL78" s="95"/>
      <c r="BP78" s="95"/>
      <c r="BT78" s="95"/>
      <c r="BX78" s="95"/>
    </row>
    <row r="79" spans="2:76" s="94" customFormat="1" x14ac:dyDescent="0.25">
      <c r="B79" s="96"/>
      <c r="D79" s="95"/>
      <c r="E79" s="95"/>
      <c r="F79" s="95"/>
      <c r="G79" s="95"/>
      <c r="H79" s="96"/>
      <c r="P79" s="142"/>
      <c r="BL79" s="95"/>
      <c r="BP79" s="95"/>
      <c r="BT79" s="95"/>
      <c r="BX79" s="95"/>
    </row>
    <row r="80" spans="2:76" s="94" customFormat="1" x14ac:dyDescent="0.25">
      <c r="B80" s="96"/>
      <c r="D80" s="95"/>
      <c r="E80" s="95"/>
      <c r="F80" s="95"/>
      <c r="G80" s="95"/>
      <c r="H80" s="96"/>
      <c r="P80" s="142"/>
      <c r="BL80" s="95"/>
      <c r="BP80" s="95"/>
      <c r="BT80" s="95"/>
      <c r="BX80" s="95"/>
    </row>
    <row r="81" spans="2:76" s="94" customFormat="1" x14ac:dyDescent="0.25">
      <c r="B81" s="96"/>
      <c r="D81" s="95"/>
      <c r="E81" s="95"/>
      <c r="F81" s="95"/>
      <c r="G81" s="95"/>
      <c r="H81" s="96"/>
      <c r="P81" s="142"/>
      <c r="BL81" s="95"/>
      <c r="BP81" s="95"/>
      <c r="BT81" s="95"/>
      <c r="BX81" s="95"/>
    </row>
    <row r="82" spans="2:76" s="94" customFormat="1" x14ac:dyDescent="0.25">
      <c r="B82" s="96"/>
      <c r="D82" s="95"/>
      <c r="E82" s="95"/>
      <c r="F82" s="95"/>
      <c r="G82" s="95"/>
      <c r="H82" s="96"/>
      <c r="P82" s="142"/>
      <c r="BL82" s="95"/>
      <c r="BP82" s="95"/>
      <c r="BT82" s="95"/>
      <c r="BX82" s="95"/>
    </row>
    <row r="83" spans="2:76" s="94" customFormat="1" x14ac:dyDescent="0.25">
      <c r="B83" s="96"/>
      <c r="D83" s="95"/>
      <c r="E83" s="95"/>
      <c r="F83" s="95"/>
      <c r="G83" s="95"/>
      <c r="H83" s="96"/>
      <c r="P83" s="142"/>
      <c r="BL83" s="95"/>
      <c r="BP83" s="95"/>
      <c r="BT83" s="95"/>
      <c r="BX83" s="95"/>
    </row>
    <row r="84" spans="2:76" s="94" customFormat="1" x14ac:dyDescent="0.25">
      <c r="B84" s="96"/>
      <c r="D84" s="95"/>
      <c r="E84" s="95"/>
      <c r="F84" s="95"/>
      <c r="G84" s="95"/>
      <c r="H84" s="96"/>
      <c r="P84" s="142"/>
      <c r="BL84" s="95"/>
      <c r="BP84" s="95"/>
      <c r="BT84" s="95"/>
      <c r="BX84" s="95"/>
    </row>
    <row r="85" spans="2:76" s="94" customFormat="1" x14ac:dyDescent="0.25">
      <c r="B85" s="96"/>
      <c r="D85" s="95"/>
      <c r="E85" s="95"/>
      <c r="F85" s="95"/>
      <c r="G85" s="95"/>
      <c r="H85" s="96"/>
      <c r="P85" s="142"/>
      <c r="BL85" s="95"/>
      <c r="BP85" s="95"/>
      <c r="BT85" s="95"/>
      <c r="BX85" s="95"/>
    </row>
    <row r="86" spans="2:76" s="94" customFormat="1" x14ac:dyDescent="0.25">
      <c r="B86" s="96"/>
      <c r="D86" s="95"/>
      <c r="E86" s="95"/>
      <c r="F86" s="95"/>
      <c r="G86" s="95"/>
      <c r="H86" s="96"/>
      <c r="P86" s="142"/>
      <c r="BL86" s="95"/>
      <c r="BP86" s="95"/>
      <c r="BT86" s="95"/>
      <c r="BX86" s="95"/>
    </row>
    <row r="87" spans="2:76" s="94" customFormat="1" x14ac:dyDescent="0.25">
      <c r="B87" s="96"/>
      <c r="D87" s="95"/>
      <c r="E87" s="95"/>
      <c r="F87" s="95"/>
      <c r="G87" s="95"/>
      <c r="H87" s="96"/>
      <c r="P87" s="142"/>
      <c r="BL87" s="95"/>
      <c r="BP87" s="95"/>
      <c r="BT87" s="95"/>
      <c r="BX87" s="95"/>
    </row>
    <row r="88" spans="2:76" s="94" customFormat="1" x14ac:dyDescent="0.25">
      <c r="B88" s="96"/>
      <c r="D88" s="95"/>
      <c r="E88" s="95"/>
      <c r="F88" s="95"/>
      <c r="G88" s="95"/>
      <c r="H88" s="96"/>
      <c r="P88" s="142"/>
      <c r="BL88" s="95"/>
      <c r="BP88" s="95"/>
      <c r="BT88" s="95"/>
      <c r="BX88" s="95"/>
    </row>
    <row r="89" spans="2:76" s="94" customFormat="1" x14ac:dyDescent="0.25">
      <c r="B89" s="96"/>
      <c r="D89" s="95"/>
      <c r="E89" s="95"/>
      <c r="F89" s="95"/>
      <c r="G89" s="95"/>
      <c r="H89" s="96"/>
      <c r="P89" s="142"/>
      <c r="BL89" s="95"/>
      <c r="BP89" s="95"/>
      <c r="BT89" s="95"/>
      <c r="BX89" s="95"/>
    </row>
    <row r="90" spans="2:76" s="94" customFormat="1" x14ac:dyDescent="0.25">
      <c r="B90" s="96"/>
      <c r="D90" s="95"/>
      <c r="E90" s="95"/>
      <c r="F90" s="95"/>
      <c r="G90" s="95"/>
      <c r="H90" s="96"/>
      <c r="P90" s="142"/>
      <c r="BL90" s="95"/>
      <c r="BP90" s="95"/>
      <c r="BT90" s="95"/>
      <c r="BX90" s="95"/>
    </row>
    <row r="91" spans="2:76" s="94" customFormat="1" x14ac:dyDescent="0.25">
      <c r="B91" s="96"/>
      <c r="D91" s="95"/>
      <c r="E91" s="95"/>
      <c r="F91" s="95"/>
      <c r="G91" s="95"/>
      <c r="H91" s="96"/>
      <c r="P91" s="142"/>
      <c r="BL91" s="95"/>
      <c r="BP91" s="95"/>
      <c r="BT91" s="95"/>
      <c r="BX91" s="95"/>
    </row>
    <row r="92" spans="2:76" s="94" customFormat="1" x14ac:dyDescent="0.25">
      <c r="B92" s="96"/>
      <c r="D92" s="95"/>
      <c r="E92" s="95"/>
      <c r="F92" s="95"/>
      <c r="G92" s="95"/>
      <c r="H92" s="96"/>
      <c r="P92" s="142"/>
      <c r="BL92" s="95"/>
      <c r="BP92" s="95"/>
      <c r="BT92" s="95"/>
      <c r="BX92" s="95"/>
    </row>
    <row r="93" spans="2:76" s="94" customFormat="1" x14ac:dyDescent="0.25">
      <c r="B93" s="96"/>
      <c r="D93" s="95"/>
      <c r="E93" s="95"/>
      <c r="F93" s="95"/>
      <c r="G93" s="95"/>
      <c r="H93" s="96"/>
      <c r="P93" s="142"/>
      <c r="BL93" s="95"/>
      <c r="BP93" s="95"/>
      <c r="BT93" s="95"/>
      <c r="BX93" s="95"/>
    </row>
    <row r="94" spans="2:76" s="94" customFormat="1" x14ac:dyDescent="0.25">
      <c r="B94" s="96"/>
      <c r="D94" s="95"/>
      <c r="E94" s="95"/>
      <c r="F94" s="95"/>
      <c r="G94" s="95"/>
      <c r="H94" s="96"/>
      <c r="P94" s="142"/>
      <c r="BL94" s="95"/>
      <c r="BP94" s="95"/>
      <c r="BT94" s="95"/>
      <c r="BX94" s="95"/>
    </row>
    <row r="95" spans="2:76" s="94" customFormat="1" x14ac:dyDescent="0.25">
      <c r="B95" s="96"/>
      <c r="D95" s="95"/>
      <c r="E95" s="95"/>
      <c r="F95" s="95"/>
      <c r="G95" s="95"/>
      <c r="H95" s="96"/>
      <c r="P95" s="142"/>
      <c r="BL95" s="95"/>
      <c r="BP95" s="95"/>
      <c r="BT95" s="95"/>
      <c r="BX95" s="95"/>
    </row>
    <row r="96" spans="2:76" s="94" customFormat="1" x14ac:dyDescent="0.25">
      <c r="B96" s="96"/>
      <c r="D96" s="95"/>
      <c r="E96" s="95"/>
      <c r="F96" s="95"/>
      <c r="G96" s="95"/>
      <c r="H96" s="96"/>
      <c r="P96" s="142"/>
      <c r="BL96" s="95"/>
      <c r="BP96" s="95"/>
      <c r="BT96" s="95"/>
      <c r="BX96" s="95"/>
    </row>
    <row r="97" spans="2:76" s="94" customFormat="1" x14ac:dyDescent="0.25">
      <c r="B97" s="96"/>
      <c r="D97" s="95"/>
      <c r="E97" s="95"/>
      <c r="F97" s="95"/>
      <c r="G97" s="95"/>
      <c r="H97" s="96"/>
      <c r="P97" s="142"/>
      <c r="BL97" s="95"/>
      <c r="BP97" s="95"/>
      <c r="BT97" s="95"/>
      <c r="BX97" s="95"/>
    </row>
    <row r="98" spans="2:76" s="94" customFormat="1" x14ac:dyDescent="0.25">
      <c r="B98" s="96"/>
      <c r="D98" s="95"/>
      <c r="E98" s="95"/>
      <c r="F98" s="95"/>
      <c r="G98" s="95"/>
      <c r="H98" s="96"/>
      <c r="P98" s="142"/>
      <c r="BL98" s="95"/>
      <c r="BP98" s="95"/>
      <c r="BT98" s="95"/>
      <c r="BX98" s="95"/>
    </row>
    <row r="99" spans="2:76" s="94" customFormat="1" x14ac:dyDescent="0.25">
      <c r="B99" s="96"/>
      <c r="D99" s="95"/>
      <c r="E99" s="95"/>
      <c r="F99" s="95"/>
      <c r="G99" s="95"/>
      <c r="H99" s="96"/>
      <c r="P99" s="142"/>
      <c r="BL99" s="95"/>
      <c r="BP99" s="95"/>
      <c r="BT99" s="95"/>
      <c r="BX99" s="95"/>
    </row>
    <row r="100" spans="2:76" s="94" customFormat="1" x14ac:dyDescent="0.25">
      <c r="B100" s="96"/>
      <c r="D100" s="95"/>
      <c r="E100" s="95"/>
      <c r="F100" s="95"/>
      <c r="G100" s="95"/>
      <c r="H100" s="96"/>
      <c r="P100" s="142"/>
      <c r="BL100" s="95"/>
      <c r="BP100" s="95"/>
      <c r="BT100" s="95"/>
      <c r="BX100" s="95"/>
    </row>
    <row r="101" spans="2:76" s="94" customFormat="1" x14ac:dyDescent="0.25">
      <c r="B101" s="96"/>
      <c r="D101" s="95"/>
      <c r="E101" s="95"/>
      <c r="F101" s="95"/>
      <c r="G101" s="95"/>
      <c r="H101" s="96"/>
      <c r="P101" s="142"/>
      <c r="BL101" s="95"/>
      <c r="BP101" s="95"/>
      <c r="BT101" s="95"/>
      <c r="BX101" s="95"/>
    </row>
    <row r="102" spans="2:76" s="94" customFormat="1" x14ac:dyDescent="0.25">
      <c r="B102" s="96"/>
      <c r="D102" s="95"/>
      <c r="E102" s="95"/>
      <c r="F102" s="95"/>
      <c r="G102" s="95"/>
      <c r="H102" s="96"/>
      <c r="P102" s="142"/>
      <c r="BL102" s="95"/>
      <c r="BP102" s="95"/>
      <c r="BT102" s="95"/>
      <c r="BX102" s="95"/>
    </row>
    <row r="103" spans="2:76" s="94" customFormat="1" x14ac:dyDescent="0.25">
      <c r="B103" s="96"/>
      <c r="D103" s="95"/>
      <c r="E103" s="95"/>
      <c r="F103" s="95"/>
      <c r="G103" s="95"/>
      <c r="H103" s="96"/>
      <c r="P103" s="142"/>
      <c r="BL103" s="95"/>
      <c r="BP103" s="95"/>
      <c r="BT103" s="95"/>
      <c r="BX103" s="95"/>
    </row>
    <row r="104" spans="2:76" s="94" customFormat="1" x14ac:dyDescent="0.25">
      <c r="B104" s="96"/>
      <c r="D104" s="95"/>
      <c r="E104" s="95"/>
      <c r="F104" s="95"/>
      <c r="G104" s="95"/>
      <c r="H104" s="96"/>
      <c r="P104" s="142"/>
      <c r="BL104" s="95"/>
      <c r="BP104" s="95"/>
      <c r="BT104" s="95"/>
      <c r="BX104" s="95"/>
    </row>
    <row r="105" spans="2:76" s="94" customFormat="1" x14ac:dyDescent="0.25">
      <c r="B105" s="96"/>
      <c r="D105" s="95"/>
      <c r="E105" s="95"/>
      <c r="F105" s="95"/>
      <c r="G105" s="95"/>
      <c r="H105" s="96"/>
      <c r="P105" s="142"/>
      <c r="BL105" s="95"/>
      <c r="BP105" s="95"/>
      <c r="BT105" s="95"/>
      <c r="BX105" s="95"/>
    </row>
    <row r="106" spans="2:76" s="94" customFormat="1" x14ac:dyDescent="0.25">
      <c r="B106" s="96"/>
      <c r="D106" s="95"/>
      <c r="E106" s="95"/>
      <c r="F106" s="95"/>
      <c r="G106" s="95"/>
      <c r="H106" s="96"/>
      <c r="P106" s="142"/>
      <c r="BL106" s="95"/>
      <c r="BP106" s="95"/>
      <c r="BT106" s="95"/>
      <c r="BX106" s="95"/>
    </row>
    <row r="107" spans="2:76" s="94" customFormat="1" x14ac:dyDescent="0.25">
      <c r="B107" s="96"/>
      <c r="D107" s="95"/>
      <c r="E107" s="95"/>
      <c r="F107" s="95"/>
      <c r="G107" s="95"/>
      <c r="H107" s="96"/>
      <c r="P107" s="142"/>
      <c r="BL107" s="95"/>
      <c r="BP107" s="95"/>
      <c r="BT107" s="95"/>
      <c r="BX107" s="95"/>
    </row>
    <row r="108" spans="2:76" s="94" customFormat="1" x14ac:dyDescent="0.25">
      <c r="B108" s="96"/>
      <c r="D108" s="95"/>
      <c r="E108" s="95"/>
      <c r="F108" s="95"/>
      <c r="G108" s="95"/>
      <c r="H108" s="96"/>
      <c r="P108" s="142"/>
      <c r="BL108" s="95"/>
      <c r="BP108" s="95"/>
      <c r="BT108" s="95"/>
      <c r="BX108" s="95"/>
    </row>
    <row r="109" spans="2:76" s="94" customFormat="1" x14ac:dyDescent="0.25">
      <c r="B109" s="96"/>
      <c r="D109" s="95"/>
      <c r="E109" s="95"/>
      <c r="F109" s="95"/>
      <c r="G109" s="95"/>
      <c r="H109" s="96"/>
      <c r="P109" s="142"/>
      <c r="BL109" s="95"/>
      <c r="BP109" s="95"/>
      <c r="BT109" s="95"/>
      <c r="BX109" s="95"/>
    </row>
    <row r="110" spans="2:76" s="94" customFormat="1" x14ac:dyDescent="0.25">
      <c r="B110" s="96"/>
      <c r="D110" s="95"/>
      <c r="E110" s="95"/>
      <c r="F110" s="95"/>
      <c r="G110" s="95"/>
      <c r="H110" s="96"/>
      <c r="P110" s="142"/>
      <c r="BL110" s="95"/>
      <c r="BP110" s="95"/>
      <c r="BT110" s="95"/>
      <c r="BX110" s="95"/>
    </row>
    <row r="111" spans="2:76" s="94" customFormat="1" x14ac:dyDescent="0.25">
      <c r="B111" s="96"/>
      <c r="D111" s="95"/>
      <c r="E111" s="95"/>
      <c r="F111" s="95"/>
      <c r="G111" s="95"/>
      <c r="H111" s="96"/>
      <c r="P111" s="142"/>
      <c r="BL111" s="95"/>
      <c r="BP111" s="95"/>
      <c r="BT111" s="95"/>
      <c r="BX111" s="95"/>
    </row>
    <row r="112" spans="2:76" s="94" customFormat="1" x14ac:dyDescent="0.25">
      <c r="B112" s="96"/>
      <c r="D112" s="95"/>
      <c r="E112" s="95"/>
      <c r="F112" s="95"/>
      <c r="G112" s="95"/>
      <c r="H112" s="96"/>
      <c r="P112" s="142"/>
      <c r="BL112" s="95"/>
      <c r="BP112" s="95"/>
      <c r="BT112" s="95"/>
      <c r="BX112" s="95"/>
    </row>
    <row r="113" spans="2:76" s="94" customFormat="1" x14ac:dyDescent="0.25">
      <c r="B113" s="96"/>
      <c r="D113" s="95"/>
      <c r="E113" s="95"/>
      <c r="F113" s="95"/>
      <c r="G113" s="95"/>
      <c r="H113" s="96"/>
      <c r="P113" s="142"/>
      <c r="BL113" s="95"/>
      <c r="BP113" s="95"/>
      <c r="BT113" s="95"/>
      <c r="BX113" s="95"/>
    </row>
    <row r="114" spans="2:76" s="94" customFormat="1" x14ac:dyDescent="0.25">
      <c r="B114" s="96"/>
      <c r="D114" s="95"/>
      <c r="E114" s="95"/>
      <c r="F114" s="95"/>
      <c r="G114" s="95"/>
      <c r="H114" s="96"/>
      <c r="P114" s="142"/>
      <c r="BL114" s="95"/>
      <c r="BP114" s="95"/>
      <c r="BT114" s="95"/>
      <c r="BX114" s="95"/>
    </row>
    <row r="115" spans="2:76" s="94" customFormat="1" x14ac:dyDescent="0.25">
      <c r="B115" s="96"/>
      <c r="D115" s="95"/>
      <c r="E115" s="95"/>
      <c r="F115" s="95"/>
      <c r="G115" s="95"/>
      <c r="H115" s="96"/>
      <c r="P115" s="142"/>
      <c r="BL115" s="95"/>
      <c r="BP115" s="95"/>
      <c r="BT115" s="95"/>
      <c r="BX115" s="95"/>
    </row>
    <row r="116" spans="2:76" s="94" customFormat="1" x14ac:dyDescent="0.25">
      <c r="B116" s="96"/>
      <c r="D116" s="95"/>
      <c r="E116" s="95"/>
      <c r="F116" s="95"/>
      <c r="G116" s="95"/>
      <c r="H116" s="96"/>
      <c r="P116" s="142"/>
      <c r="BL116" s="95"/>
      <c r="BP116" s="95"/>
      <c r="BT116" s="95"/>
      <c r="BX116" s="95"/>
    </row>
    <row r="117" spans="2:76" s="94" customFormat="1" x14ac:dyDescent="0.25">
      <c r="B117" s="96"/>
      <c r="D117" s="95"/>
      <c r="E117" s="95"/>
      <c r="F117" s="95"/>
      <c r="G117" s="95"/>
      <c r="H117" s="96"/>
      <c r="P117" s="142"/>
      <c r="BL117" s="95"/>
      <c r="BP117" s="95"/>
      <c r="BT117" s="95"/>
      <c r="BX117" s="95"/>
    </row>
    <row r="118" spans="2:76" s="94" customFormat="1" x14ac:dyDescent="0.25">
      <c r="B118" s="96"/>
      <c r="D118" s="95"/>
      <c r="E118" s="95"/>
      <c r="F118" s="95"/>
      <c r="G118" s="95"/>
      <c r="H118" s="96"/>
      <c r="P118" s="142"/>
      <c r="BL118" s="95"/>
      <c r="BP118" s="95"/>
      <c r="BT118" s="95"/>
      <c r="BX118" s="95"/>
    </row>
    <row r="119" spans="2:76" s="94" customFormat="1" x14ac:dyDescent="0.25">
      <c r="B119" s="96"/>
      <c r="D119" s="95"/>
      <c r="E119" s="95"/>
      <c r="F119" s="95"/>
      <c r="G119" s="95"/>
      <c r="H119" s="96"/>
      <c r="P119" s="142"/>
      <c r="BL119" s="95"/>
      <c r="BP119" s="95"/>
      <c r="BT119" s="95"/>
      <c r="BX119" s="95"/>
    </row>
    <row r="120" spans="2:76" s="94" customFormat="1" x14ac:dyDescent="0.25">
      <c r="B120" s="96"/>
      <c r="D120" s="95"/>
      <c r="E120" s="95"/>
      <c r="F120" s="95"/>
      <c r="G120" s="95"/>
      <c r="H120" s="96"/>
      <c r="P120" s="142"/>
      <c r="BL120" s="95"/>
      <c r="BP120" s="95"/>
      <c r="BT120" s="95"/>
      <c r="BX120" s="95"/>
    </row>
    <row r="121" spans="2:76" s="94" customFormat="1" x14ac:dyDescent="0.25">
      <c r="B121" s="96"/>
      <c r="D121" s="95"/>
      <c r="E121" s="95"/>
      <c r="F121" s="95"/>
      <c r="G121" s="95"/>
      <c r="H121" s="96"/>
      <c r="P121" s="142"/>
      <c r="BL121" s="95"/>
      <c r="BP121" s="95"/>
      <c r="BT121" s="95"/>
      <c r="BX121" s="95"/>
    </row>
    <row r="122" spans="2:76" s="94" customFormat="1" x14ac:dyDescent="0.25">
      <c r="B122" s="96"/>
      <c r="D122" s="95"/>
      <c r="E122" s="95"/>
      <c r="F122" s="95"/>
      <c r="G122" s="95"/>
      <c r="H122" s="96"/>
      <c r="P122" s="142"/>
      <c r="BL122" s="95"/>
      <c r="BP122" s="95"/>
      <c r="BT122" s="95"/>
      <c r="BX122" s="95"/>
    </row>
    <row r="123" spans="2:76" s="94" customFormat="1" x14ac:dyDescent="0.25">
      <c r="B123" s="96"/>
      <c r="D123" s="95"/>
      <c r="E123" s="95"/>
      <c r="F123" s="95"/>
      <c r="G123" s="95"/>
      <c r="H123" s="96"/>
      <c r="P123" s="142"/>
      <c r="BL123" s="95"/>
      <c r="BP123" s="95"/>
      <c r="BT123" s="95"/>
      <c r="BX123" s="95"/>
    </row>
    <row r="124" spans="2:76" s="94" customFormat="1" x14ac:dyDescent="0.25">
      <c r="B124" s="96"/>
      <c r="D124" s="95"/>
      <c r="E124" s="95"/>
      <c r="F124" s="95"/>
      <c r="G124" s="95"/>
      <c r="H124" s="96"/>
      <c r="P124" s="142"/>
      <c r="BL124" s="95"/>
      <c r="BP124" s="95"/>
      <c r="BT124" s="95"/>
      <c r="BX124" s="95"/>
    </row>
    <row r="125" spans="2:76" s="94" customFormat="1" x14ac:dyDescent="0.25">
      <c r="B125" s="96"/>
      <c r="D125" s="95"/>
      <c r="E125" s="95"/>
      <c r="F125" s="95"/>
      <c r="G125" s="95"/>
      <c r="H125" s="96"/>
      <c r="P125" s="142"/>
      <c r="BL125" s="95"/>
      <c r="BP125" s="95"/>
      <c r="BT125" s="95"/>
      <c r="BX125" s="95"/>
    </row>
    <row r="126" spans="2:76" s="94" customFormat="1" x14ac:dyDescent="0.25">
      <c r="B126" s="96"/>
      <c r="D126" s="95"/>
      <c r="E126" s="95"/>
      <c r="F126" s="95"/>
      <c r="G126" s="95"/>
      <c r="H126" s="96"/>
      <c r="P126" s="142"/>
      <c r="BL126" s="95"/>
      <c r="BP126" s="95"/>
      <c r="BT126" s="95"/>
      <c r="BX126" s="95"/>
    </row>
    <row r="65513" spans="3:3" x14ac:dyDescent="0.25">
      <c r="C65513" s="80"/>
    </row>
  </sheetData>
  <mergeCells count="17">
    <mergeCell ref="BA1:BD1"/>
    <mergeCell ref="I1:L1"/>
    <mergeCell ref="M1:P1"/>
    <mergeCell ref="Q1:T1"/>
    <mergeCell ref="Y1:AB1"/>
    <mergeCell ref="AO1:AR1"/>
    <mergeCell ref="AK1:AN1"/>
    <mergeCell ref="U1:X1"/>
    <mergeCell ref="AC1:AF1"/>
    <mergeCell ref="AG1:AJ1"/>
    <mergeCell ref="AS1:AV1"/>
    <mergeCell ref="AW1:AZ1"/>
    <mergeCell ref="BE1:BH1"/>
    <mergeCell ref="BI1:BL1"/>
    <mergeCell ref="BM1:BP1"/>
    <mergeCell ref="BQ1:BT1"/>
    <mergeCell ref="BU1:BX1"/>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$F$1:$G$1</xm:f>
          </x14:formula1>
          <xm:sqref>G3 KA3 TW3 ADS3 ANO3 AXK3 BHG3 BRC3 CAY3 CKU3 CUQ3 DEM3 DOI3 DYE3 EIA3 ERW3 FBS3 FLO3 FVK3 GFG3 GPC3 GYY3 HIU3 HSQ3 ICM3 IMI3 IWE3 JGA3 JPW3 JZS3 KJO3 KTK3 LDG3 LNC3 LWY3 MGU3 MQQ3 NAM3 NKI3 NUE3 OEA3 ONW3 OXS3 PHO3 PRK3 QBG3 QLC3 QUY3 REU3 ROQ3 RYM3 SII3 SSE3 TCA3 TLW3 TVS3 UFO3 UPK3 UZG3 VJC3 VSY3 WCU3 WMQ3 WWM3 G65545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G131081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G196617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G262153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G327689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G393225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G458761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G524297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G589833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G655369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G720905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G786441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G851977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G917513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G983049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BO16:BP17 LK16:LL17 VG16:VH17 AFC16:AFD17 AOY16:AOZ17 AYU16:AYV17 BIQ16:BIR17 BSM16:BSN17 CCI16:CCJ17 CME16:CMF17 CWA16:CWB17 DFW16:DFX17 DPS16:DPT17 DZO16:DZP17 EJK16:EJL17 ETG16:ETH17 FDC16:FDD17 FMY16:FMZ17 FWU16:FWV17 GGQ16:GGR17 GQM16:GQN17 HAI16:HAJ17 HKE16:HKF17 HUA16:HUB17 IDW16:IDX17 INS16:INT17 IXO16:IXP17 JHK16:JHL17 JRG16:JRH17 KBC16:KBD17 KKY16:KKZ17 KUU16:KUV17 LEQ16:LER17 LOM16:LON17 LYI16:LYJ17 MIE16:MIF17 MSA16:MSB17 NBW16:NBX17 NLS16:NLT17 NVO16:NVP17 OFK16:OFL17 OPG16:OPH17 OZC16:OZD17 PIY16:PIZ17 PSU16:PSV17 QCQ16:QCR17 QMM16:QMN17 QWI16:QWJ17 RGE16:RGF17 RQA16:RQB17 RZW16:RZX17 SJS16:SJT17 STO16:STP17 TDK16:TDL17 TNG16:TNH17 TXC16:TXD17 UGY16:UGZ17 UQU16:UQV17 VAQ16:VAR17 VKM16:VKN17 VUI16:VUJ17 WEE16:WEF17 WOA16:WOB17 WXW16:WXX17 BO65558:BP65559 LK65558:LL65559 VG65558:VH65559 AFC65558:AFD65559 AOY65558:AOZ65559 AYU65558:AYV65559 BIQ65558:BIR65559 BSM65558:BSN65559 CCI65558:CCJ65559 CME65558:CMF65559 CWA65558:CWB65559 DFW65558:DFX65559 DPS65558:DPT65559 DZO65558:DZP65559 EJK65558:EJL65559 ETG65558:ETH65559 FDC65558:FDD65559 FMY65558:FMZ65559 FWU65558:FWV65559 GGQ65558:GGR65559 GQM65558:GQN65559 HAI65558:HAJ65559 HKE65558:HKF65559 HUA65558:HUB65559 IDW65558:IDX65559 INS65558:INT65559 IXO65558:IXP65559 JHK65558:JHL65559 JRG65558:JRH65559 KBC65558:KBD65559 KKY65558:KKZ65559 KUU65558:KUV65559 LEQ65558:LER65559 LOM65558:LON65559 LYI65558:LYJ65559 MIE65558:MIF65559 MSA65558:MSB65559 NBW65558:NBX65559 NLS65558:NLT65559 NVO65558:NVP65559 OFK65558:OFL65559 OPG65558:OPH65559 OZC65558:OZD65559 PIY65558:PIZ65559 PSU65558:PSV65559 QCQ65558:QCR65559 QMM65558:QMN65559 QWI65558:QWJ65559 RGE65558:RGF65559 RQA65558:RQB65559 RZW65558:RZX65559 SJS65558:SJT65559 STO65558:STP65559 TDK65558:TDL65559 TNG65558:TNH65559 TXC65558:TXD65559 UGY65558:UGZ65559 UQU65558:UQV65559 VAQ65558:VAR65559 VKM65558:VKN65559 VUI65558:VUJ65559 WEE65558:WEF65559 WOA65558:WOB65559 WXW65558:WXX65559 BO131094:BP131095 LK131094:LL131095 VG131094:VH131095 AFC131094:AFD131095 AOY131094:AOZ131095 AYU131094:AYV131095 BIQ131094:BIR131095 BSM131094:BSN131095 CCI131094:CCJ131095 CME131094:CMF131095 CWA131094:CWB131095 DFW131094:DFX131095 DPS131094:DPT131095 DZO131094:DZP131095 EJK131094:EJL131095 ETG131094:ETH131095 FDC131094:FDD131095 FMY131094:FMZ131095 FWU131094:FWV131095 GGQ131094:GGR131095 GQM131094:GQN131095 HAI131094:HAJ131095 HKE131094:HKF131095 HUA131094:HUB131095 IDW131094:IDX131095 INS131094:INT131095 IXO131094:IXP131095 JHK131094:JHL131095 JRG131094:JRH131095 KBC131094:KBD131095 KKY131094:KKZ131095 KUU131094:KUV131095 LEQ131094:LER131095 LOM131094:LON131095 LYI131094:LYJ131095 MIE131094:MIF131095 MSA131094:MSB131095 NBW131094:NBX131095 NLS131094:NLT131095 NVO131094:NVP131095 OFK131094:OFL131095 OPG131094:OPH131095 OZC131094:OZD131095 PIY131094:PIZ131095 PSU131094:PSV131095 QCQ131094:QCR131095 QMM131094:QMN131095 QWI131094:QWJ131095 RGE131094:RGF131095 RQA131094:RQB131095 RZW131094:RZX131095 SJS131094:SJT131095 STO131094:STP131095 TDK131094:TDL131095 TNG131094:TNH131095 TXC131094:TXD131095 UGY131094:UGZ131095 UQU131094:UQV131095 VAQ131094:VAR131095 VKM131094:VKN131095 VUI131094:VUJ131095 WEE131094:WEF131095 WOA131094:WOB131095 WXW131094:WXX131095 BO196630:BP196631 LK196630:LL196631 VG196630:VH196631 AFC196630:AFD196631 AOY196630:AOZ196631 AYU196630:AYV196631 BIQ196630:BIR196631 BSM196630:BSN196631 CCI196630:CCJ196631 CME196630:CMF196631 CWA196630:CWB196631 DFW196630:DFX196631 DPS196630:DPT196631 DZO196630:DZP196631 EJK196630:EJL196631 ETG196630:ETH196631 FDC196630:FDD196631 FMY196630:FMZ196631 FWU196630:FWV196631 GGQ196630:GGR196631 GQM196630:GQN196631 HAI196630:HAJ196631 HKE196630:HKF196631 HUA196630:HUB196631 IDW196630:IDX196631 INS196630:INT196631 IXO196630:IXP196631 JHK196630:JHL196631 JRG196630:JRH196631 KBC196630:KBD196631 KKY196630:KKZ196631 KUU196630:KUV196631 LEQ196630:LER196631 LOM196630:LON196631 LYI196630:LYJ196631 MIE196630:MIF196631 MSA196630:MSB196631 NBW196630:NBX196631 NLS196630:NLT196631 NVO196630:NVP196631 OFK196630:OFL196631 OPG196630:OPH196631 OZC196630:OZD196631 PIY196630:PIZ196631 PSU196630:PSV196631 QCQ196630:QCR196631 QMM196630:QMN196631 QWI196630:QWJ196631 RGE196630:RGF196631 RQA196630:RQB196631 RZW196630:RZX196631 SJS196630:SJT196631 STO196630:STP196631 TDK196630:TDL196631 TNG196630:TNH196631 TXC196630:TXD196631 UGY196630:UGZ196631 UQU196630:UQV196631 VAQ196630:VAR196631 VKM196630:VKN196631 VUI196630:VUJ196631 WEE196630:WEF196631 WOA196630:WOB196631 WXW196630:WXX196631 BO262166:BP262167 LK262166:LL262167 VG262166:VH262167 AFC262166:AFD262167 AOY262166:AOZ262167 AYU262166:AYV262167 BIQ262166:BIR262167 BSM262166:BSN262167 CCI262166:CCJ262167 CME262166:CMF262167 CWA262166:CWB262167 DFW262166:DFX262167 DPS262166:DPT262167 DZO262166:DZP262167 EJK262166:EJL262167 ETG262166:ETH262167 FDC262166:FDD262167 FMY262166:FMZ262167 FWU262166:FWV262167 GGQ262166:GGR262167 GQM262166:GQN262167 HAI262166:HAJ262167 HKE262166:HKF262167 HUA262166:HUB262167 IDW262166:IDX262167 INS262166:INT262167 IXO262166:IXP262167 JHK262166:JHL262167 JRG262166:JRH262167 KBC262166:KBD262167 KKY262166:KKZ262167 KUU262166:KUV262167 LEQ262166:LER262167 LOM262166:LON262167 LYI262166:LYJ262167 MIE262166:MIF262167 MSA262166:MSB262167 NBW262166:NBX262167 NLS262166:NLT262167 NVO262166:NVP262167 OFK262166:OFL262167 OPG262166:OPH262167 OZC262166:OZD262167 PIY262166:PIZ262167 PSU262166:PSV262167 QCQ262166:QCR262167 QMM262166:QMN262167 QWI262166:QWJ262167 RGE262166:RGF262167 RQA262166:RQB262167 RZW262166:RZX262167 SJS262166:SJT262167 STO262166:STP262167 TDK262166:TDL262167 TNG262166:TNH262167 TXC262166:TXD262167 UGY262166:UGZ262167 UQU262166:UQV262167 VAQ262166:VAR262167 VKM262166:VKN262167 VUI262166:VUJ262167 WEE262166:WEF262167 WOA262166:WOB262167 WXW262166:WXX262167 BO327702:BP327703 LK327702:LL327703 VG327702:VH327703 AFC327702:AFD327703 AOY327702:AOZ327703 AYU327702:AYV327703 BIQ327702:BIR327703 BSM327702:BSN327703 CCI327702:CCJ327703 CME327702:CMF327703 CWA327702:CWB327703 DFW327702:DFX327703 DPS327702:DPT327703 DZO327702:DZP327703 EJK327702:EJL327703 ETG327702:ETH327703 FDC327702:FDD327703 FMY327702:FMZ327703 FWU327702:FWV327703 GGQ327702:GGR327703 GQM327702:GQN327703 HAI327702:HAJ327703 HKE327702:HKF327703 HUA327702:HUB327703 IDW327702:IDX327703 INS327702:INT327703 IXO327702:IXP327703 JHK327702:JHL327703 JRG327702:JRH327703 KBC327702:KBD327703 KKY327702:KKZ327703 KUU327702:KUV327703 LEQ327702:LER327703 LOM327702:LON327703 LYI327702:LYJ327703 MIE327702:MIF327703 MSA327702:MSB327703 NBW327702:NBX327703 NLS327702:NLT327703 NVO327702:NVP327703 OFK327702:OFL327703 OPG327702:OPH327703 OZC327702:OZD327703 PIY327702:PIZ327703 PSU327702:PSV327703 QCQ327702:QCR327703 QMM327702:QMN327703 QWI327702:QWJ327703 RGE327702:RGF327703 RQA327702:RQB327703 RZW327702:RZX327703 SJS327702:SJT327703 STO327702:STP327703 TDK327702:TDL327703 TNG327702:TNH327703 TXC327702:TXD327703 UGY327702:UGZ327703 UQU327702:UQV327703 VAQ327702:VAR327703 VKM327702:VKN327703 VUI327702:VUJ327703 WEE327702:WEF327703 WOA327702:WOB327703 WXW327702:WXX327703 BO393238:BP393239 LK393238:LL393239 VG393238:VH393239 AFC393238:AFD393239 AOY393238:AOZ393239 AYU393238:AYV393239 BIQ393238:BIR393239 BSM393238:BSN393239 CCI393238:CCJ393239 CME393238:CMF393239 CWA393238:CWB393239 DFW393238:DFX393239 DPS393238:DPT393239 DZO393238:DZP393239 EJK393238:EJL393239 ETG393238:ETH393239 FDC393238:FDD393239 FMY393238:FMZ393239 FWU393238:FWV393239 GGQ393238:GGR393239 GQM393238:GQN393239 HAI393238:HAJ393239 HKE393238:HKF393239 HUA393238:HUB393239 IDW393238:IDX393239 INS393238:INT393239 IXO393238:IXP393239 JHK393238:JHL393239 JRG393238:JRH393239 KBC393238:KBD393239 KKY393238:KKZ393239 KUU393238:KUV393239 LEQ393238:LER393239 LOM393238:LON393239 LYI393238:LYJ393239 MIE393238:MIF393239 MSA393238:MSB393239 NBW393238:NBX393239 NLS393238:NLT393239 NVO393238:NVP393239 OFK393238:OFL393239 OPG393238:OPH393239 OZC393238:OZD393239 PIY393238:PIZ393239 PSU393238:PSV393239 QCQ393238:QCR393239 QMM393238:QMN393239 QWI393238:QWJ393239 RGE393238:RGF393239 RQA393238:RQB393239 RZW393238:RZX393239 SJS393238:SJT393239 STO393238:STP393239 TDK393238:TDL393239 TNG393238:TNH393239 TXC393238:TXD393239 UGY393238:UGZ393239 UQU393238:UQV393239 VAQ393238:VAR393239 VKM393238:VKN393239 VUI393238:VUJ393239 WEE393238:WEF393239 WOA393238:WOB393239 WXW393238:WXX393239 BO458774:BP458775 LK458774:LL458775 VG458774:VH458775 AFC458774:AFD458775 AOY458774:AOZ458775 AYU458774:AYV458775 BIQ458774:BIR458775 BSM458774:BSN458775 CCI458774:CCJ458775 CME458774:CMF458775 CWA458774:CWB458775 DFW458774:DFX458775 DPS458774:DPT458775 DZO458774:DZP458775 EJK458774:EJL458775 ETG458774:ETH458775 FDC458774:FDD458775 FMY458774:FMZ458775 FWU458774:FWV458775 GGQ458774:GGR458775 GQM458774:GQN458775 HAI458774:HAJ458775 HKE458774:HKF458775 HUA458774:HUB458775 IDW458774:IDX458775 INS458774:INT458775 IXO458774:IXP458775 JHK458774:JHL458775 JRG458774:JRH458775 KBC458774:KBD458775 KKY458774:KKZ458775 KUU458774:KUV458775 LEQ458774:LER458775 LOM458774:LON458775 LYI458774:LYJ458775 MIE458774:MIF458775 MSA458774:MSB458775 NBW458774:NBX458775 NLS458774:NLT458775 NVO458774:NVP458775 OFK458774:OFL458775 OPG458774:OPH458775 OZC458774:OZD458775 PIY458774:PIZ458775 PSU458774:PSV458775 QCQ458774:QCR458775 QMM458774:QMN458775 QWI458774:QWJ458775 RGE458774:RGF458775 RQA458774:RQB458775 RZW458774:RZX458775 SJS458774:SJT458775 STO458774:STP458775 TDK458774:TDL458775 TNG458774:TNH458775 TXC458774:TXD458775 UGY458774:UGZ458775 UQU458774:UQV458775 VAQ458774:VAR458775 VKM458774:VKN458775 VUI458774:VUJ458775 WEE458774:WEF458775 WOA458774:WOB458775 WXW458774:WXX458775 BO524310:BP524311 LK524310:LL524311 VG524310:VH524311 AFC524310:AFD524311 AOY524310:AOZ524311 AYU524310:AYV524311 BIQ524310:BIR524311 BSM524310:BSN524311 CCI524310:CCJ524311 CME524310:CMF524311 CWA524310:CWB524311 DFW524310:DFX524311 DPS524310:DPT524311 DZO524310:DZP524311 EJK524310:EJL524311 ETG524310:ETH524311 FDC524310:FDD524311 FMY524310:FMZ524311 FWU524310:FWV524311 GGQ524310:GGR524311 GQM524310:GQN524311 HAI524310:HAJ524311 HKE524310:HKF524311 HUA524310:HUB524311 IDW524310:IDX524311 INS524310:INT524311 IXO524310:IXP524311 JHK524310:JHL524311 JRG524310:JRH524311 KBC524310:KBD524311 KKY524310:KKZ524311 KUU524310:KUV524311 LEQ524310:LER524311 LOM524310:LON524311 LYI524310:LYJ524311 MIE524310:MIF524311 MSA524310:MSB524311 NBW524310:NBX524311 NLS524310:NLT524311 NVO524310:NVP524311 OFK524310:OFL524311 OPG524310:OPH524311 OZC524310:OZD524311 PIY524310:PIZ524311 PSU524310:PSV524311 QCQ524310:QCR524311 QMM524310:QMN524311 QWI524310:QWJ524311 RGE524310:RGF524311 RQA524310:RQB524311 RZW524310:RZX524311 SJS524310:SJT524311 STO524310:STP524311 TDK524310:TDL524311 TNG524310:TNH524311 TXC524310:TXD524311 UGY524310:UGZ524311 UQU524310:UQV524311 VAQ524310:VAR524311 VKM524310:VKN524311 VUI524310:VUJ524311 WEE524310:WEF524311 WOA524310:WOB524311 WXW524310:WXX524311 BO589846:BP589847 LK589846:LL589847 VG589846:VH589847 AFC589846:AFD589847 AOY589846:AOZ589847 AYU589846:AYV589847 BIQ589846:BIR589847 BSM589846:BSN589847 CCI589846:CCJ589847 CME589846:CMF589847 CWA589846:CWB589847 DFW589846:DFX589847 DPS589846:DPT589847 DZO589846:DZP589847 EJK589846:EJL589847 ETG589846:ETH589847 FDC589846:FDD589847 FMY589846:FMZ589847 FWU589846:FWV589847 GGQ589846:GGR589847 GQM589846:GQN589847 HAI589846:HAJ589847 HKE589846:HKF589847 HUA589846:HUB589847 IDW589846:IDX589847 INS589846:INT589847 IXO589846:IXP589847 JHK589846:JHL589847 JRG589846:JRH589847 KBC589846:KBD589847 KKY589846:KKZ589847 KUU589846:KUV589847 LEQ589846:LER589847 LOM589846:LON589847 LYI589846:LYJ589847 MIE589846:MIF589847 MSA589846:MSB589847 NBW589846:NBX589847 NLS589846:NLT589847 NVO589846:NVP589847 OFK589846:OFL589847 OPG589846:OPH589847 OZC589846:OZD589847 PIY589846:PIZ589847 PSU589846:PSV589847 QCQ589846:QCR589847 QMM589846:QMN589847 QWI589846:QWJ589847 RGE589846:RGF589847 RQA589846:RQB589847 RZW589846:RZX589847 SJS589846:SJT589847 STO589846:STP589847 TDK589846:TDL589847 TNG589846:TNH589847 TXC589846:TXD589847 UGY589846:UGZ589847 UQU589846:UQV589847 VAQ589846:VAR589847 VKM589846:VKN589847 VUI589846:VUJ589847 WEE589846:WEF589847 WOA589846:WOB589847 WXW589846:WXX589847 BO655382:BP655383 LK655382:LL655383 VG655382:VH655383 AFC655382:AFD655383 AOY655382:AOZ655383 AYU655382:AYV655383 BIQ655382:BIR655383 BSM655382:BSN655383 CCI655382:CCJ655383 CME655382:CMF655383 CWA655382:CWB655383 DFW655382:DFX655383 DPS655382:DPT655383 DZO655382:DZP655383 EJK655382:EJL655383 ETG655382:ETH655383 FDC655382:FDD655383 FMY655382:FMZ655383 FWU655382:FWV655383 GGQ655382:GGR655383 GQM655382:GQN655383 HAI655382:HAJ655383 HKE655382:HKF655383 HUA655382:HUB655383 IDW655382:IDX655383 INS655382:INT655383 IXO655382:IXP655383 JHK655382:JHL655383 JRG655382:JRH655383 KBC655382:KBD655383 KKY655382:KKZ655383 KUU655382:KUV655383 LEQ655382:LER655383 LOM655382:LON655383 LYI655382:LYJ655383 MIE655382:MIF655383 MSA655382:MSB655383 NBW655382:NBX655383 NLS655382:NLT655383 NVO655382:NVP655383 OFK655382:OFL655383 OPG655382:OPH655383 OZC655382:OZD655383 PIY655382:PIZ655383 PSU655382:PSV655383 QCQ655382:QCR655383 QMM655382:QMN655383 QWI655382:QWJ655383 RGE655382:RGF655383 RQA655382:RQB655383 RZW655382:RZX655383 SJS655382:SJT655383 STO655382:STP655383 TDK655382:TDL655383 TNG655382:TNH655383 TXC655382:TXD655383 UGY655382:UGZ655383 UQU655382:UQV655383 VAQ655382:VAR655383 VKM655382:VKN655383 VUI655382:VUJ655383 WEE655382:WEF655383 WOA655382:WOB655383 WXW655382:WXX655383 BO720918:BP720919 LK720918:LL720919 VG720918:VH720919 AFC720918:AFD720919 AOY720918:AOZ720919 AYU720918:AYV720919 BIQ720918:BIR720919 BSM720918:BSN720919 CCI720918:CCJ720919 CME720918:CMF720919 CWA720918:CWB720919 DFW720918:DFX720919 DPS720918:DPT720919 DZO720918:DZP720919 EJK720918:EJL720919 ETG720918:ETH720919 FDC720918:FDD720919 FMY720918:FMZ720919 FWU720918:FWV720919 GGQ720918:GGR720919 GQM720918:GQN720919 HAI720918:HAJ720919 HKE720918:HKF720919 HUA720918:HUB720919 IDW720918:IDX720919 INS720918:INT720919 IXO720918:IXP720919 JHK720918:JHL720919 JRG720918:JRH720919 KBC720918:KBD720919 KKY720918:KKZ720919 KUU720918:KUV720919 LEQ720918:LER720919 LOM720918:LON720919 LYI720918:LYJ720919 MIE720918:MIF720919 MSA720918:MSB720919 NBW720918:NBX720919 NLS720918:NLT720919 NVO720918:NVP720919 OFK720918:OFL720919 OPG720918:OPH720919 OZC720918:OZD720919 PIY720918:PIZ720919 PSU720918:PSV720919 QCQ720918:QCR720919 QMM720918:QMN720919 QWI720918:QWJ720919 RGE720918:RGF720919 RQA720918:RQB720919 RZW720918:RZX720919 SJS720918:SJT720919 STO720918:STP720919 TDK720918:TDL720919 TNG720918:TNH720919 TXC720918:TXD720919 UGY720918:UGZ720919 UQU720918:UQV720919 VAQ720918:VAR720919 VKM720918:VKN720919 VUI720918:VUJ720919 WEE720918:WEF720919 WOA720918:WOB720919 WXW720918:WXX720919 BO786454:BP786455 LK786454:LL786455 VG786454:VH786455 AFC786454:AFD786455 AOY786454:AOZ786455 AYU786454:AYV786455 BIQ786454:BIR786455 BSM786454:BSN786455 CCI786454:CCJ786455 CME786454:CMF786455 CWA786454:CWB786455 DFW786454:DFX786455 DPS786454:DPT786455 DZO786454:DZP786455 EJK786454:EJL786455 ETG786454:ETH786455 FDC786454:FDD786455 FMY786454:FMZ786455 FWU786454:FWV786455 GGQ786454:GGR786455 GQM786454:GQN786455 HAI786454:HAJ786455 HKE786454:HKF786455 HUA786454:HUB786455 IDW786454:IDX786455 INS786454:INT786455 IXO786454:IXP786455 JHK786454:JHL786455 JRG786454:JRH786455 KBC786454:KBD786455 KKY786454:KKZ786455 KUU786454:KUV786455 LEQ786454:LER786455 LOM786454:LON786455 LYI786454:LYJ786455 MIE786454:MIF786455 MSA786454:MSB786455 NBW786454:NBX786455 NLS786454:NLT786455 NVO786454:NVP786455 OFK786454:OFL786455 OPG786454:OPH786455 OZC786454:OZD786455 PIY786454:PIZ786455 PSU786454:PSV786455 QCQ786454:QCR786455 QMM786454:QMN786455 QWI786454:QWJ786455 RGE786454:RGF786455 RQA786454:RQB786455 RZW786454:RZX786455 SJS786454:SJT786455 STO786454:STP786455 TDK786454:TDL786455 TNG786454:TNH786455 TXC786454:TXD786455 UGY786454:UGZ786455 UQU786454:UQV786455 VAQ786454:VAR786455 VKM786454:VKN786455 VUI786454:VUJ786455 WEE786454:WEF786455 WOA786454:WOB786455 WXW786454:WXX786455 BO851990:BP851991 LK851990:LL851991 VG851990:VH851991 AFC851990:AFD851991 AOY851990:AOZ851991 AYU851990:AYV851991 BIQ851990:BIR851991 BSM851990:BSN851991 CCI851990:CCJ851991 CME851990:CMF851991 CWA851990:CWB851991 DFW851990:DFX851991 DPS851990:DPT851991 DZO851990:DZP851991 EJK851990:EJL851991 ETG851990:ETH851991 FDC851990:FDD851991 FMY851990:FMZ851991 FWU851990:FWV851991 GGQ851990:GGR851991 GQM851990:GQN851991 HAI851990:HAJ851991 HKE851990:HKF851991 HUA851990:HUB851991 IDW851990:IDX851991 INS851990:INT851991 IXO851990:IXP851991 JHK851990:JHL851991 JRG851990:JRH851991 KBC851990:KBD851991 KKY851990:KKZ851991 KUU851990:KUV851991 LEQ851990:LER851991 LOM851990:LON851991 LYI851990:LYJ851991 MIE851990:MIF851991 MSA851990:MSB851991 NBW851990:NBX851991 NLS851990:NLT851991 NVO851990:NVP851991 OFK851990:OFL851991 OPG851990:OPH851991 OZC851990:OZD851991 PIY851990:PIZ851991 PSU851990:PSV851991 QCQ851990:QCR851991 QMM851990:QMN851991 QWI851990:QWJ851991 RGE851990:RGF851991 RQA851990:RQB851991 RZW851990:RZX851991 SJS851990:SJT851991 STO851990:STP851991 TDK851990:TDL851991 TNG851990:TNH851991 TXC851990:TXD851991 UGY851990:UGZ851991 UQU851990:UQV851991 VAQ851990:VAR851991 VKM851990:VKN851991 VUI851990:VUJ851991 WEE851990:WEF851991 WOA851990:WOB851991 WXW851990:WXX851991 BO917526:BP917527 LK917526:LL917527 VG917526:VH917527 AFC917526:AFD917527 AOY917526:AOZ917527 AYU917526:AYV917527 BIQ917526:BIR917527 BSM917526:BSN917527 CCI917526:CCJ917527 CME917526:CMF917527 CWA917526:CWB917527 DFW917526:DFX917527 DPS917526:DPT917527 DZO917526:DZP917527 EJK917526:EJL917527 ETG917526:ETH917527 FDC917526:FDD917527 FMY917526:FMZ917527 FWU917526:FWV917527 GGQ917526:GGR917527 GQM917526:GQN917527 HAI917526:HAJ917527 HKE917526:HKF917527 HUA917526:HUB917527 IDW917526:IDX917527 INS917526:INT917527 IXO917526:IXP917527 JHK917526:JHL917527 JRG917526:JRH917527 KBC917526:KBD917527 KKY917526:KKZ917527 KUU917526:KUV917527 LEQ917526:LER917527 LOM917526:LON917527 LYI917526:LYJ917527 MIE917526:MIF917527 MSA917526:MSB917527 NBW917526:NBX917527 NLS917526:NLT917527 NVO917526:NVP917527 OFK917526:OFL917527 OPG917526:OPH917527 OZC917526:OZD917527 PIY917526:PIZ917527 PSU917526:PSV917527 QCQ917526:QCR917527 QMM917526:QMN917527 QWI917526:QWJ917527 RGE917526:RGF917527 RQA917526:RQB917527 RZW917526:RZX917527 SJS917526:SJT917527 STO917526:STP917527 TDK917526:TDL917527 TNG917526:TNH917527 TXC917526:TXD917527 UGY917526:UGZ917527 UQU917526:UQV917527 VAQ917526:VAR917527 VKM917526:VKN917527 VUI917526:VUJ917527 WEE917526:WEF917527 WOA917526:WOB917527 WXW917526:WXX917527 BO983062:BP983063 LK983062:LL983063 VG983062:VH983063 AFC983062:AFD983063 AOY983062:AOZ983063 AYU983062:AYV983063 BIQ983062:BIR983063 BSM983062:BSN983063 CCI983062:CCJ983063 CME983062:CMF983063 CWA983062:CWB983063 DFW983062:DFX983063 DPS983062:DPT983063 DZO983062:DZP983063 EJK983062:EJL983063 ETG983062:ETH983063 FDC983062:FDD983063 FMY983062:FMZ983063 FWU983062:FWV983063 GGQ983062:GGR983063 GQM983062:GQN983063 HAI983062:HAJ983063 HKE983062:HKF983063 HUA983062:HUB983063 IDW983062:IDX983063 INS983062:INT983063 IXO983062:IXP983063 JHK983062:JHL983063 JRG983062:JRH983063 KBC983062:KBD983063 KKY983062:KKZ983063 KUU983062:KUV983063 LEQ983062:LER983063 LOM983062:LON983063 LYI983062:LYJ983063 MIE983062:MIF983063 MSA983062:MSB983063 NBW983062:NBX983063 NLS983062:NLT983063 NVO983062:NVP983063 OFK983062:OFL983063 OPG983062:OPH983063 OZC983062:OZD983063 PIY983062:PIZ983063 PSU983062:PSV983063 QCQ983062:QCR983063 QMM983062:QMN983063 QWI983062:QWJ983063 RGE983062:RGF983063 RQA983062:RQB983063 RZW983062:RZX983063 SJS983062:SJT983063 STO983062:STP983063 TDK983062:TDL983063 TNG983062:TNH983063 TXC983062:TXD983063 UGY983062:UGZ983063 UQU983062:UQV983063 VAQ983062:VAR983063 VKM983062:VKN983063 VUI983062:VUJ983063 WEE983062:WEF983063 WOA983062:WOB983063 WXW983062:WXX983063 BW11:BW14 LS11:LS14 VO11:VO14 AFK11:AFK14 APG11:APG14 AZC11:AZC14 BIY11:BIY14 BSU11:BSU14 CCQ11:CCQ14 CMM11:CMM14 CWI11:CWI14 DGE11:DGE14 DQA11:DQA14 DZW11:DZW14 EJS11:EJS14 ETO11:ETO14 FDK11:FDK14 FNG11:FNG14 FXC11:FXC14 GGY11:GGY14 GQU11:GQU14 HAQ11:HAQ14 HKM11:HKM14 HUI11:HUI14 IEE11:IEE14 IOA11:IOA14 IXW11:IXW14 JHS11:JHS14 JRO11:JRO14 KBK11:KBK14 KLG11:KLG14 KVC11:KVC14 LEY11:LEY14 LOU11:LOU14 LYQ11:LYQ14 MIM11:MIM14 MSI11:MSI14 NCE11:NCE14 NMA11:NMA14 NVW11:NVW14 OFS11:OFS14 OPO11:OPO14 OZK11:OZK14 PJG11:PJG14 PTC11:PTC14 QCY11:QCY14 QMU11:QMU14 QWQ11:QWQ14 RGM11:RGM14 RQI11:RQI14 SAE11:SAE14 SKA11:SKA14 STW11:STW14 TDS11:TDS14 TNO11:TNO14 TXK11:TXK14 UHG11:UHG14 URC11:URC14 VAY11:VAY14 VKU11:VKU14 VUQ11:VUQ14 WEM11:WEM14 WOI11:WOI14 WYE11:WYE14 BW65553:BW65556 LS65553:LS65556 VO65553:VO65556 AFK65553:AFK65556 APG65553:APG65556 AZC65553:AZC65556 BIY65553:BIY65556 BSU65553:BSU65556 CCQ65553:CCQ65556 CMM65553:CMM65556 CWI65553:CWI65556 DGE65553:DGE65556 DQA65553:DQA65556 DZW65553:DZW65556 EJS65553:EJS65556 ETO65553:ETO65556 FDK65553:FDK65556 FNG65553:FNG65556 FXC65553:FXC65556 GGY65553:GGY65556 GQU65553:GQU65556 HAQ65553:HAQ65556 HKM65553:HKM65556 HUI65553:HUI65556 IEE65553:IEE65556 IOA65553:IOA65556 IXW65553:IXW65556 JHS65553:JHS65556 JRO65553:JRO65556 KBK65553:KBK65556 KLG65553:KLG65556 KVC65553:KVC65556 LEY65553:LEY65556 LOU65553:LOU65556 LYQ65553:LYQ65556 MIM65553:MIM65556 MSI65553:MSI65556 NCE65553:NCE65556 NMA65553:NMA65556 NVW65553:NVW65556 OFS65553:OFS65556 OPO65553:OPO65556 OZK65553:OZK65556 PJG65553:PJG65556 PTC65553:PTC65556 QCY65553:QCY65556 QMU65553:QMU65556 QWQ65553:QWQ65556 RGM65553:RGM65556 RQI65553:RQI65556 SAE65553:SAE65556 SKA65553:SKA65556 STW65553:STW65556 TDS65553:TDS65556 TNO65553:TNO65556 TXK65553:TXK65556 UHG65553:UHG65556 URC65553:URC65556 VAY65553:VAY65556 VKU65553:VKU65556 VUQ65553:VUQ65556 WEM65553:WEM65556 WOI65553:WOI65556 WYE65553:WYE65556 BW131089:BW131092 LS131089:LS131092 VO131089:VO131092 AFK131089:AFK131092 APG131089:APG131092 AZC131089:AZC131092 BIY131089:BIY131092 BSU131089:BSU131092 CCQ131089:CCQ131092 CMM131089:CMM131092 CWI131089:CWI131092 DGE131089:DGE131092 DQA131089:DQA131092 DZW131089:DZW131092 EJS131089:EJS131092 ETO131089:ETO131092 FDK131089:FDK131092 FNG131089:FNG131092 FXC131089:FXC131092 GGY131089:GGY131092 GQU131089:GQU131092 HAQ131089:HAQ131092 HKM131089:HKM131092 HUI131089:HUI131092 IEE131089:IEE131092 IOA131089:IOA131092 IXW131089:IXW131092 JHS131089:JHS131092 JRO131089:JRO131092 KBK131089:KBK131092 KLG131089:KLG131092 KVC131089:KVC131092 LEY131089:LEY131092 LOU131089:LOU131092 LYQ131089:LYQ131092 MIM131089:MIM131092 MSI131089:MSI131092 NCE131089:NCE131092 NMA131089:NMA131092 NVW131089:NVW131092 OFS131089:OFS131092 OPO131089:OPO131092 OZK131089:OZK131092 PJG131089:PJG131092 PTC131089:PTC131092 QCY131089:QCY131092 QMU131089:QMU131092 QWQ131089:QWQ131092 RGM131089:RGM131092 RQI131089:RQI131092 SAE131089:SAE131092 SKA131089:SKA131092 STW131089:STW131092 TDS131089:TDS131092 TNO131089:TNO131092 TXK131089:TXK131092 UHG131089:UHG131092 URC131089:URC131092 VAY131089:VAY131092 VKU131089:VKU131092 VUQ131089:VUQ131092 WEM131089:WEM131092 WOI131089:WOI131092 WYE131089:WYE131092 BW196625:BW196628 LS196625:LS196628 VO196625:VO196628 AFK196625:AFK196628 APG196625:APG196628 AZC196625:AZC196628 BIY196625:BIY196628 BSU196625:BSU196628 CCQ196625:CCQ196628 CMM196625:CMM196628 CWI196625:CWI196628 DGE196625:DGE196628 DQA196625:DQA196628 DZW196625:DZW196628 EJS196625:EJS196628 ETO196625:ETO196628 FDK196625:FDK196628 FNG196625:FNG196628 FXC196625:FXC196628 GGY196625:GGY196628 GQU196625:GQU196628 HAQ196625:HAQ196628 HKM196625:HKM196628 HUI196625:HUI196628 IEE196625:IEE196628 IOA196625:IOA196628 IXW196625:IXW196628 JHS196625:JHS196628 JRO196625:JRO196628 KBK196625:KBK196628 KLG196625:KLG196628 KVC196625:KVC196628 LEY196625:LEY196628 LOU196625:LOU196628 LYQ196625:LYQ196628 MIM196625:MIM196628 MSI196625:MSI196628 NCE196625:NCE196628 NMA196625:NMA196628 NVW196625:NVW196628 OFS196625:OFS196628 OPO196625:OPO196628 OZK196625:OZK196628 PJG196625:PJG196628 PTC196625:PTC196628 QCY196625:QCY196628 QMU196625:QMU196628 QWQ196625:QWQ196628 RGM196625:RGM196628 RQI196625:RQI196628 SAE196625:SAE196628 SKA196625:SKA196628 STW196625:STW196628 TDS196625:TDS196628 TNO196625:TNO196628 TXK196625:TXK196628 UHG196625:UHG196628 URC196625:URC196628 VAY196625:VAY196628 VKU196625:VKU196628 VUQ196625:VUQ196628 WEM196625:WEM196628 WOI196625:WOI196628 WYE196625:WYE196628 BW262161:BW262164 LS262161:LS262164 VO262161:VO262164 AFK262161:AFK262164 APG262161:APG262164 AZC262161:AZC262164 BIY262161:BIY262164 BSU262161:BSU262164 CCQ262161:CCQ262164 CMM262161:CMM262164 CWI262161:CWI262164 DGE262161:DGE262164 DQA262161:DQA262164 DZW262161:DZW262164 EJS262161:EJS262164 ETO262161:ETO262164 FDK262161:FDK262164 FNG262161:FNG262164 FXC262161:FXC262164 GGY262161:GGY262164 GQU262161:GQU262164 HAQ262161:HAQ262164 HKM262161:HKM262164 HUI262161:HUI262164 IEE262161:IEE262164 IOA262161:IOA262164 IXW262161:IXW262164 JHS262161:JHS262164 JRO262161:JRO262164 KBK262161:KBK262164 KLG262161:KLG262164 KVC262161:KVC262164 LEY262161:LEY262164 LOU262161:LOU262164 LYQ262161:LYQ262164 MIM262161:MIM262164 MSI262161:MSI262164 NCE262161:NCE262164 NMA262161:NMA262164 NVW262161:NVW262164 OFS262161:OFS262164 OPO262161:OPO262164 OZK262161:OZK262164 PJG262161:PJG262164 PTC262161:PTC262164 QCY262161:QCY262164 QMU262161:QMU262164 QWQ262161:QWQ262164 RGM262161:RGM262164 RQI262161:RQI262164 SAE262161:SAE262164 SKA262161:SKA262164 STW262161:STW262164 TDS262161:TDS262164 TNO262161:TNO262164 TXK262161:TXK262164 UHG262161:UHG262164 URC262161:URC262164 VAY262161:VAY262164 VKU262161:VKU262164 VUQ262161:VUQ262164 WEM262161:WEM262164 WOI262161:WOI262164 WYE262161:WYE262164 BW327697:BW327700 LS327697:LS327700 VO327697:VO327700 AFK327697:AFK327700 APG327697:APG327700 AZC327697:AZC327700 BIY327697:BIY327700 BSU327697:BSU327700 CCQ327697:CCQ327700 CMM327697:CMM327700 CWI327697:CWI327700 DGE327697:DGE327700 DQA327697:DQA327700 DZW327697:DZW327700 EJS327697:EJS327700 ETO327697:ETO327700 FDK327697:FDK327700 FNG327697:FNG327700 FXC327697:FXC327700 GGY327697:GGY327700 GQU327697:GQU327700 HAQ327697:HAQ327700 HKM327697:HKM327700 HUI327697:HUI327700 IEE327697:IEE327700 IOA327697:IOA327700 IXW327697:IXW327700 JHS327697:JHS327700 JRO327697:JRO327700 KBK327697:KBK327700 KLG327697:KLG327700 KVC327697:KVC327700 LEY327697:LEY327700 LOU327697:LOU327700 LYQ327697:LYQ327700 MIM327697:MIM327700 MSI327697:MSI327700 NCE327697:NCE327700 NMA327697:NMA327700 NVW327697:NVW327700 OFS327697:OFS327700 OPO327697:OPO327700 OZK327697:OZK327700 PJG327697:PJG327700 PTC327697:PTC327700 QCY327697:QCY327700 QMU327697:QMU327700 QWQ327697:QWQ327700 RGM327697:RGM327700 RQI327697:RQI327700 SAE327697:SAE327700 SKA327697:SKA327700 STW327697:STW327700 TDS327697:TDS327700 TNO327697:TNO327700 TXK327697:TXK327700 UHG327697:UHG327700 URC327697:URC327700 VAY327697:VAY327700 VKU327697:VKU327700 VUQ327697:VUQ327700 WEM327697:WEM327700 WOI327697:WOI327700 WYE327697:WYE327700 BW393233:BW393236 LS393233:LS393236 VO393233:VO393236 AFK393233:AFK393236 APG393233:APG393236 AZC393233:AZC393236 BIY393233:BIY393236 BSU393233:BSU393236 CCQ393233:CCQ393236 CMM393233:CMM393236 CWI393233:CWI393236 DGE393233:DGE393236 DQA393233:DQA393236 DZW393233:DZW393236 EJS393233:EJS393236 ETO393233:ETO393236 FDK393233:FDK393236 FNG393233:FNG393236 FXC393233:FXC393236 GGY393233:GGY393236 GQU393233:GQU393236 HAQ393233:HAQ393236 HKM393233:HKM393236 HUI393233:HUI393236 IEE393233:IEE393236 IOA393233:IOA393236 IXW393233:IXW393236 JHS393233:JHS393236 JRO393233:JRO393236 KBK393233:KBK393236 KLG393233:KLG393236 KVC393233:KVC393236 LEY393233:LEY393236 LOU393233:LOU393236 LYQ393233:LYQ393236 MIM393233:MIM393236 MSI393233:MSI393236 NCE393233:NCE393236 NMA393233:NMA393236 NVW393233:NVW393236 OFS393233:OFS393236 OPO393233:OPO393236 OZK393233:OZK393236 PJG393233:PJG393236 PTC393233:PTC393236 QCY393233:QCY393236 QMU393233:QMU393236 QWQ393233:QWQ393236 RGM393233:RGM393236 RQI393233:RQI393236 SAE393233:SAE393236 SKA393233:SKA393236 STW393233:STW393236 TDS393233:TDS393236 TNO393233:TNO393236 TXK393233:TXK393236 UHG393233:UHG393236 URC393233:URC393236 VAY393233:VAY393236 VKU393233:VKU393236 VUQ393233:VUQ393236 WEM393233:WEM393236 WOI393233:WOI393236 WYE393233:WYE393236 BW458769:BW458772 LS458769:LS458772 VO458769:VO458772 AFK458769:AFK458772 APG458769:APG458772 AZC458769:AZC458772 BIY458769:BIY458772 BSU458769:BSU458772 CCQ458769:CCQ458772 CMM458769:CMM458772 CWI458769:CWI458772 DGE458769:DGE458772 DQA458769:DQA458772 DZW458769:DZW458772 EJS458769:EJS458772 ETO458769:ETO458772 FDK458769:FDK458772 FNG458769:FNG458772 FXC458769:FXC458772 GGY458769:GGY458772 GQU458769:GQU458772 HAQ458769:HAQ458772 HKM458769:HKM458772 HUI458769:HUI458772 IEE458769:IEE458772 IOA458769:IOA458772 IXW458769:IXW458772 JHS458769:JHS458772 JRO458769:JRO458772 KBK458769:KBK458772 KLG458769:KLG458772 KVC458769:KVC458772 LEY458769:LEY458772 LOU458769:LOU458772 LYQ458769:LYQ458772 MIM458769:MIM458772 MSI458769:MSI458772 NCE458769:NCE458772 NMA458769:NMA458772 NVW458769:NVW458772 OFS458769:OFS458772 OPO458769:OPO458772 OZK458769:OZK458772 PJG458769:PJG458772 PTC458769:PTC458772 QCY458769:QCY458772 QMU458769:QMU458772 QWQ458769:QWQ458772 RGM458769:RGM458772 RQI458769:RQI458772 SAE458769:SAE458772 SKA458769:SKA458772 STW458769:STW458772 TDS458769:TDS458772 TNO458769:TNO458772 TXK458769:TXK458772 UHG458769:UHG458772 URC458769:URC458772 VAY458769:VAY458772 VKU458769:VKU458772 VUQ458769:VUQ458772 WEM458769:WEM458772 WOI458769:WOI458772 WYE458769:WYE458772 BW524305:BW524308 LS524305:LS524308 VO524305:VO524308 AFK524305:AFK524308 APG524305:APG524308 AZC524305:AZC524308 BIY524305:BIY524308 BSU524305:BSU524308 CCQ524305:CCQ524308 CMM524305:CMM524308 CWI524305:CWI524308 DGE524305:DGE524308 DQA524305:DQA524308 DZW524305:DZW524308 EJS524305:EJS524308 ETO524305:ETO524308 FDK524305:FDK524308 FNG524305:FNG524308 FXC524305:FXC524308 GGY524305:GGY524308 GQU524305:GQU524308 HAQ524305:HAQ524308 HKM524305:HKM524308 HUI524305:HUI524308 IEE524305:IEE524308 IOA524305:IOA524308 IXW524305:IXW524308 JHS524305:JHS524308 JRO524305:JRO524308 KBK524305:KBK524308 KLG524305:KLG524308 KVC524305:KVC524308 LEY524305:LEY524308 LOU524305:LOU524308 LYQ524305:LYQ524308 MIM524305:MIM524308 MSI524305:MSI524308 NCE524305:NCE524308 NMA524305:NMA524308 NVW524305:NVW524308 OFS524305:OFS524308 OPO524305:OPO524308 OZK524305:OZK524308 PJG524305:PJG524308 PTC524305:PTC524308 QCY524305:QCY524308 QMU524305:QMU524308 QWQ524305:QWQ524308 RGM524305:RGM524308 RQI524305:RQI524308 SAE524305:SAE524308 SKA524305:SKA524308 STW524305:STW524308 TDS524305:TDS524308 TNO524305:TNO524308 TXK524305:TXK524308 UHG524305:UHG524308 URC524305:URC524308 VAY524305:VAY524308 VKU524305:VKU524308 VUQ524305:VUQ524308 WEM524305:WEM524308 WOI524305:WOI524308 WYE524305:WYE524308 BW589841:BW589844 LS589841:LS589844 VO589841:VO589844 AFK589841:AFK589844 APG589841:APG589844 AZC589841:AZC589844 BIY589841:BIY589844 BSU589841:BSU589844 CCQ589841:CCQ589844 CMM589841:CMM589844 CWI589841:CWI589844 DGE589841:DGE589844 DQA589841:DQA589844 DZW589841:DZW589844 EJS589841:EJS589844 ETO589841:ETO589844 FDK589841:FDK589844 FNG589841:FNG589844 FXC589841:FXC589844 GGY589841:GGY589844 GQU589841:GQU589844 HAQ589841:HAQ589844 HKM589841:HKM589844 HUI589841:HUI589844 IEE589841:IEE589844 IOA589841:IOA589844 IXW589841:IXW589844 JHS589841:JHS589844 JRO589841:JRO589844 KBK589841:KBK589844 KLG589841:KLG589844 KVC589841:KVC589844 LEY589841:LEY589844 LOU589841:LOU589844 LYQ589841:LYQ589844 MIM589841:MIM589844 MSI589841:MSI589844 NCE589841:NCE589844 NMA589841:NMA589844 NVW589841:NVW589844 OFS589841:OFS589844 OPO589841:OPO589844 OZK589841:OZK589844 PJG589841:PJG589844 PTC589841:PTC589844 QCY589841:QCY589844 QMU589841:QMU589844 QWQ589841:QWQ589844 RGM589841:RGM589844 RQI589841:RQI589844 SAE589841:SAE589844 SKA589841:SKA589844 STW589841:STW589844 TDS589841:TDS589844 TNO589841:TNO589844 TXK589841:TXK589844 UHG589841:UHG589844 URC589841:URC589844 VAY589841:VAY589844 VKU589841:VKU589844 VUQ589841:VUQ589844 WEM589841:WEM589844 WOI589841:WOI589844 WYE589841:WYE589844 BW655377:BW655380 LS655377:LS655380 VO655377:VO655380 AFK655377:AFK655380 APG655377:APG655380 AZC655377:AZC655380 BIY655377:BIY655380 BSU655377:BSU655380 CCQ655377:CCQ655380 CMM655377:CMM655380 CWI655377:CWI655380 DGE655377:DGE655380 DQA655377:DQA655380 DZW655377:DZW655380 EJS655377:EJS655380 ETO655377:ETO655380 FDK655377:FDK655380 FNG655377:FNG655380 FXC655377:FXC655380 GGY655377:GGY655380 GQU655377:GQU655380 HAQ655377:HAQ655380 HKM655377:HKM655380 HUI655377:HUI655380 IEE655377:IEE655380 IOA655377:IOA655380 IXW655377:IXW655380 JHS655377:JHS655380 JRO655377:JRO655380 KBK655377:KBK655380 KLG655377:KLG655380 KVC655377:KVC655380 LEY655377:LEY655380 LOU655377:LOU655380 LYQ655377:LYQ655380 MIM655377:MIM655380 MSI655377:MSI655380 NCE655377:NCE655380 NMA655377:NMA655380 NVW655377:NVW655380 OFS655377:OFS655380 OPO655377:OPO655380 OZK655377:OZK655380 PJG655377:PJG655380 PTC655377:PTC655380 QCY655377:QCY655380 QMU655377:QMU655380 QWQ655377:QWQ655380 RGM655377:RGM655380 RQI655377:RQI655380 SAE655377:SAE655380 SKA655377:SKA655380 STW655377:STW655380 TDS655377:TDS655380 TNO655377:TNO655380 TXK655377:TXK655380 UHG655377:UHG655380 URC655377:URC655380 VAY655377:VAY655380 VKU655377:VKU655380 VUQ655377:VUQ655380 WEM655377:WEM655380 WOI655377:WOI655380 WYE655377:WYE655380 BW720913:BW720916 LS720913:LS720916 VO720913:VO720916 AFK720913:AFK720916 APG720913:APG720916 AZC720913:AZC720916 BIY720913:BIY720916 BSU720913:BSU720916 CCQ720913:CCQ720916 CMM720913:CMM720916 CWI720913:CWI720916 DGE720913:DGE720916 DQA720913:DQA720916 DZW720913:DZW720916 EJS720913:EJS720916 ETO720913:ETO720916 FDK720913:FDK720916 FNG720913:FNG720916 FXC720913:FXC720916 GGY720913:GGY720916 GQU720913:GQU720916 HAQ720913:HAQ720916 HKM720913:HKM720916 HUI720913:HUI720916 IEE720913:IEE720916 IOA720913:IOA720916 IXW720913:IXW720916 JHS720913:JHS720916 JRO720913:JRO720916 KBK720913:KBK720916 KLG720913:KLG720916 KVC720913:KVC720916 LEY720913:LEY720916 LOU720913:LOU720916 LYQ720913:LYQ720916 MIM720913:MIM720916 MSI720913:MSI720916 NCE720913:NCE720916 NMA720913:NMA720916 NVW720913:NVW720916 OFS720913:OFS720916 OPO720913:OPO720916 OZK720913:OZK720916 PJG720913:PJG720916 PTC720913:PTC720916 QCY720913:QCY720916 QMU720913:QMU720916 QWQ720913:QWQ720916 RGM720913:RGM720916 RQI720913:RQI720916 SAE720913:SAE720916 SKA720913:SKA720916 STW720913:STW720916 TDS720913:TDS720916 TNO720913:TNO720916 TXK720913:TXK720916 UHG720913:UHG720916 URC720913:URC720916 VAY720913:VAY720916 VKU720913:VKU720916 VUQ720913:VUQ720916 WEM720913:WEM720916 WOI720913:WOI720916 WYE720913:WYE720916 BW786449:BW786452 LS786449:LS786452 VO786449:VO786452 AFK786449:AFK786452 APG786449:APG786452 AZC786449:AZC786452 BIY786449:BIY786452 BSU786449:BSU786452 CCQ786449:CCQ786452 CMM786449:CMM786452 CWI786449:CWI786452 DGE786449:DGE786452 DQA786449:DQA786452 DZW786449:DZW786452 EJS786449:EJS786452 ETO786449:ETO786452 FDK786449:FDK786452 FNG786449:FNG786452 FXC786449:FXC786452 GGY786449:GGY786452 GQU786449:GQU786452 HAQ786449:HAQ786452 HKM786449:HKM786452 HUI786449:HUI786452 IEE786449:IEE786452 IOA786449:IOA786452 IXW786449:IXW786452 JHS786449:JHS786452 JRO786449:JRO786452 KBK786449:KBK786452 KLG786449:KLG786452 KVC786449:KVC786452 LEY786449:LEY786452 LOU786449:LOU786452 LYQ786449:LYQ786452 MIM786449:MIM786452 MSI786449:MSI786452 NCE786449:NCE786452 NMA786449:NMA786452 NVW786449:NVW786452 OFS786449:OFS786452 OPO786449:OPO786452 OZK786449:OZK786452 PJG786449:PJG786452 PTC786449:PTC786452 QCY786449:QCY786452 QMU786449:QMU786452 QWQ786449:QWQ786452 RGM786449:RGM786452 RQI786449:RQI786452 SAE786449:SAE786452 SKA786449:SKA786452 STW786449:STW786452 TDS786449:TDS786452 TNO786449:TNO786452 TXK786449:TXK786452 UHG786449:UHG786452 URC786449:URC786452 VAY786449:VAY786452 VKU786449:VKU786452 VUQ786449:VUQ786452 WEM786449:WEM786452 WOI786449:WOI786452 WYE786449:WYE786452 BW851985:BW851988 LS851985:LS851988 VO851985:VO851988 AFK851985:AFK851988 APG851985:APG851988 AZC851985:AZC851988 BIY851985:BIY851988 BSU851985:BSU851988 CCQ851985:CCQ851988 CMM851985:CMM851988 CWI851985:CWI851988 DGE851985:DGE851988 DQA851985:DQA851988 DZW851985:DZW851988 EJS851985:EJS851988 ETO851985:ETO851988 FDK851985:FDK851988 FNG851985:FNG851988 FXC851985:FXC851988 GGY851985:GGY851988 GQU851985:GQU851988 HAQ851985:HAQ851988 HKM851985:HKM851988 HUI851985:HUI851988 IEE851985:IEE851988 IOA851985:IOA851988 IXW851985:IXW851988 JHS851985:JHS851988 JRO851985:JRO851988 KBK851985:KBK851988 KLG851985:KLG851988 KVC851985:KVC851988 LEY851985:LEY851988 LOU851985:LOU851988 LYQ851985:LYQ851988 MIM851985:MIM851988 MSI851985:MSI851988 NCE851985:NCE851988 NMA851985:NMA851988 NVW851985:NVW851988 OFS851985:OFS851988 OPO851985:OPO851988 OZK851985:OZK851988 PJG851985:PJG851988 PTC851985:PTC851988 QCY851985:QCY851988 QMU851985:QMU851988 QWQ851985:QWQ851988 RGM851985:RGM851988 RQI851985:RQI851988 SAE851985:SAE851988 SKA851985:SKA851988 STW851985:STW851988 TDS851985:TDS851988 TNO851985:TNO851988 TXK851985:TXK851988 UHG851985:UHG851988 URC851985:URC851988 VAY851985:VAY851988 VKU851985:VKU851988 VUQ851985:VUQ851988 WEM851985:WEM851988 WOI851985:WOI851988 WYE851985:WYE851988 BW917521:BW917524 LS917521:LS917524 VO917521:VO917524 AFK917521:AFK917524 APG917521:APG917524 AZC917521:AZC917524 BIY917521:BIY917524 BSU917521:BSU917524 CCQ917521:CCQ917524 CMM917521:CMM917524 CWI917521:CWI917524 DGE917521:DGE917524 DQA917521:DQA917524 DZW917521:DZW917524 EJS917521:EJS917524 ETO917521:ETO917524 FDK917521:FDK917524 FNG917521:FNG917524 FXC917521:FXC917524 GGY917521:GGY917524 GQU917521:GQU917524 HAQ917521:HAQ917524 HKM917521:HKM917524 HUI917521:HUI917524 IEE917521:IEE917524 IOA917521:IOA917524 IXW917521:IXW917524 JHS917521:JHS917524 JRO917521:JRO917524 KBK917521:KBK917524 KLG917521:KLG917524 KVC917521:KVC917524 LEY917521:LEY917524 LOU917521:LOU917524 LYQ917521:LYQ917524 MIM917521:MIM917524 MSI917521:MSI917524 NCE917521:NCE917524 NMA917521:NMA917524 NVW917521:NVW917524 OFS917521:OFS917524 OPO917521:OPO917524 OZK917521:OZK917524 PJG917521:PJG917524 PTC917521:PTC917524 QCY917521:QCY917524 QMU917521:QMU917524 QWQ917521:QWQ917524 RGM917521:RGM917524 RQI917521:RQI917524 SAE917521:SAE917524 SKA917521:SKA917524 STW917521:STW917524 TDS917521:TDS917524 TNO917521:TNO917524 TXK917521:TXK917524 UHG917521:UHG917524 URC917521:URC917524 VAY917521:VAY917524 VKU917521:VKU917524 VUQ917521:VUQ917524 WEM917521:WEM917524 WOI917521:WOI917524 WYE917521:WYE917524 BW983057:BW983060 LS983057:LS983060 VO983057:VO983060 AFK983057:AFK983060 APG983057:APG983060 AZC983057:AZC983060 BIY983057:BIY983060 BSU983057:BSU983060 CCQ983057:CCQ983060 CMM983057:CMM983060 CWI983057:CWI983060 DGE983057:DGE983060 DQA983057:DQA983060 DZW983057:DZW983060 EJS983057:EJS983060 ETO983057:ETO983060 FDK983057:FDK983060 FNG983057:FNG983060 FXC983057:FXC983060 GGY983057:GGY983060 GQU983057:GQU983060 HAQ983057:HAQ983060 HKM983057:HKM983060 HUI983057:HUI983060 IEE983057:IEE983060 IOA983057:IOA983060 IXW983057:IXW983060 JHS983057:JHS983060 JRO983057:JRO983060 KBK983057:KBK983060 KLG983057:KLG983060 KVC983057:KVC983060 LEY983057:LEY983060 LOU983057:LOU983060 LYQ983057:LYQ983060 MIM983057:MIM983060 MSI983057:MSI983060 NCE983057:NCE983060 NMA983057:NMA983060 NVW983057:NVW983060 OFS983057:OFS983060 OPO983057:OPO983060 OZK983057:OZK983060 PJG983057:PJG983060 PTC983057:PTC983060 QCY983057:QCY983060 QMU983057:QMU983060 QWQ983057:QWQ983060 RGM983057:RGM983060 RQI983057:RQI983060 SAE983057:SAE983060 SKA983057:SKA983060 STW983057:STW983060 TDS983057:TDS983060 TNO983057:TNO983060 TXK983057:TXK983060 UHG983057:UHG983060 URC983057:URC983060 VAY983057:VAY983060 VKU983057:VKU983060 VUQ983057:VUQ983060 WEM983057:WEM983060 WOI983057:WOI983060 WYE983057:WYE983060 D11:D14 JX11:JX14 TT11:TT14 ADP11:ADP14 ANL11:ANL14 AXH11:AXH14 BHD11:BHD14 BQZ11:BQZ14 CAV11:CAV14 CKR11:CKR14 CUN11:CUN14 DEJ11:DEJ14 DOF11:DOF14 DYB11:DYB14 EHX11:EHX14 ERT11:ERT14 FBP11:FBP14 FLL11:FLL14 FVH11:FVH14 GFD11:GFD14 GOZ11:GOZ14 GYV11:GYV14 HIR11:HIR14 HSN11:HSN14 ICJ11:ICJ14 IMF11:IMF14 IWB11:IWB14 JFX11:JFX14 JPT11:JPT14 JZP11:JZP14 KJL11:KJL14 KTH11:KTH14 LDD11:LDD14 LMZ11:LMZ14 LWV11:LWV14 MGR11:MGR14 MQN11:MQN14 NAJ11:NAJ14 NKF11:NKF14 NUB11:NUB14 ODX11:ODX14 ONT11:ONT14 OXP11:OXP14 PHL11:PHL14 PRH11:PRH14 QBD11:QBD14 QKZ11:QKZ14 QUV11:QUV14 RER11:RER14 RON11:RON14 RYJ11:RYJ14 SIF11:SIF14 SSB11:SSB14 TBX11:TBX14 TLT11:TLT14 TVP11:TVP14 UFL11:UFL14 UPH11:UPH14 UZD11:UZD14 VIZ11:VIZ14 VSV11:VSV14 WCR11:WCR14 WMN11:WMN14 WWJ11:WWJ14 D65553:D65556 JX65553:JX65556 TT65553:TT65556 ADP65553:ADP65556 ANL65553:ANL65556 AXH65553:AXH65556 BHD65553:BHD65556 BQZ65553:BQZ65556 CAV65553:CAV65556 CKR65553:CKR65556 CUN65553:CUN65556 DEJ65553:DEJ65556 DOF65553:DOF65556 DYB65553:DYB65556 EHX65553:EHX65556 ERT65553:ERT65556 FBP65553:FBP65556 FLL65553:FLL65556 FVH65553:FVH65556 GFD65553:GFD65556 GOZ65553:GOZ65556 GYV65553:GYV65556 HIR65553:HIR65556 HSN65553:HSN65556 ICJ65553:ICJ65556 IMF65553:IMF65556 IWB65553:IWB65556 JFX65553:JFX65556 JPT65553:JPT65556 JZP65553:JZP65556 KJL65553:KJL65556 KTH65553:KTH65556 LDD65553:LDD65556 LMZ65553:LMZ65556 LWV65553:LWV65556 MGR65553:MGR65556 MQN65553:MQN65556 NAJ65553:NAJ65556 NKF65553:NKF65556 NUB65553:NUB65556 ODX65553:ODX65556 ONT65553:ONT65556 OXP65553:OXP65556 PHL65553:PHL65556 PRH65553:PRH65556 QBD65553:QBD65556 QKZ65553:QKZ65556 QUV65553:QUV65556 RER65553:RER65556 RON65553:RON65556 RYJ65553:RYJ65556 SIF65553:SIF65556 SSB65553:SSB65556 TBX65553:TBX65556 TLT65553:TLT65556 TVP65553:TVP65556 UFL65553:UFL65556 UPH65553:UPH65556 UZD65553:UZD65556 VIZ65553:VIZ65556 VSV65553:VSV65556 WCR65553:WCR65556 WMN65553:WMN65556 WWJ65553:WWJ65556 D131089:D131092 JX131089:JX131092 TT131089:TT131092 ADP131089:ADP131092 ANL131089:ANL131092 AXH131089:AXH131092 BHD131089:BHD131092 BQZ131089:BQZ131092 CAV131089:CAV131092 CKR131089:CKR131092 CUN131089:CUN131092 DEJ131089:DEJ131092 DOF131089:DOF131092 DYB131089:DYB131092 EHX131089:EHX131092 ERT131089:ERT131092 FBP131089:FBP131092 FLL131089:FLL131092 FVH131089:FVH131092 GFD131089:GFD131092 GOZ131089:GOZ131092 GYV131089:GYV131092 HIR131089:HIR131092 HSN131089:HSN131092 ICJ131089:ICJ131092 IMF131089:IMF131092 IWB131089:IWB131092 JFX131089:JFX131092 JPT131089:JPT131092 JZP131089:JZP131092 KJL131089:KJL131092 KTH131089:KTH131092 LDD131089:LDD131092 LMZ131089:LMZ131092 LWV131089:LWV131092 MGR131089:MGR131092 MQN131089:MQN131092 NAJ131089:NAJ131092 NKF131089:NKF131092 NUB131089:NUB131092 ODX131089:ODX131092 ONT131089:ONT131092 OXP131089:OXP131092 PHL131089:PHL131092 PRH131089:PRH131092 QBD131089:QBD131092 QKZ131089:QKZ131092 QUV131089:QUV131092 RER131089:RER131092 RON131089:RON131092 RYJ131089:RYJ131092 SIF131089:SIF131092 SSB131089:SSB131092 TBX131089:TBX131092 TLT131089:TLT131092 TVP131089:TVP131092 UFL131089:UFL131092 UPH131089:UPH131092 UZD131089:UZD131092 VIZ131089:VIZ131092 VSV131089:VSV131092 WCR131089:WCR131092 WMN131089:WMN131092 WWJ131089:WWJ131092 D196625:D196628 JX196625:JX196628 TT196625:TT196628 ADP196625:ADP196628 ANL196625:ANL196628 AXH196625:AXH196628 BHD196625:BHD196628 BQZ196625:BQZ196628 CAV196625:CAV196628 CKR196625:CKR196628 CUN196625:CUN196628 DEJ196625:DEJ196628 DOF196625:DOF196628 DYB196625:DYB196628 EHX196625:EHX196628 ERT196625:ERT196628 FBP196625:FBP196628 FLL196625:FLL196628 FVH196625:FVH196628 GFD196625:GFD196628 GOZ196625:GOZ196628 GYV196625:GYV196628 HIR196625:HIR196628 HSN196625:HSN196628 ICJ196625:ICJ196628 IMF196625:IMF196628 IWB196625:IWB196628 JFX196625:JFX196628 JPT196625:JPT196628 JZP196625:JZP196628 KJL196625:KJL196628 KTH196625:KTH196628 LDD196625:LDD196628 LMZ196625:LMZ196628 LWV196625:LWV196628 MGR196625:MGR196628 MQN196625:MQN196628 NAJ196625:NAJ196628 NKF196625:NKF196628 NUB196625:NUB196628 ODX196625:ODX196628 ONT196625:ONT196628 OXP196625:OXP196628 PHL196625:PHL196628 PRH196625:PRH196628 QBD196625:QBD196628 QKZ196625:QKZ196628 QUV196625:QUV196628 RER196625:RER196628 RON196625:RON196628 RYJ196625:RYJ196628 SIF196625:SIF196628 SSB196625:SSB196628 TBX196625:TBX196628 TLT196625:TLT196628 TVP196625:TVP196628 UFL196625:UFL196628 UPH196625:UPH196628 UZD196625:UZD196628 VIZ196625:VIZ196628 VSV196625:VSV196628 WCR196625:WCR196628 WMN196625:WMN196628 WWJ196625:WWJ196628 D262161:D262164 JX262161:JX262164 TT262161:TT262164 ADP262161:ADP262164 ANL262161:ANL262164 AXH262161:AXH262164 BHD262161:BHD262164 BQZ262161:BQZ262164 CAV262161:CAV262164 CKR262161:CKR262164 CUN262161:CUN262164 DEJ262161:DEJ262164 DOF262161:DOF262164 DYB262161:DYB262164 EHX262161:EHX262164 ERT262161:ERT262164 FBP262161:FBP262164 FLL262161:FLL262164 FVH262161:FVH262164 GFD262161:GFD262164 GOZ262161:GOZ262164 GYV262161:GYV262164 HIR262161:HIR262164 HSN262161:HSN262164 ICJ262161:ICJ262164 IMF262161:IMF262164 IWB262161:IWB262164 JFX262161:JFX262164 JPT262161:JPT262164 JZP262161:JZP262164 KJL262161:KJL262164 KTH262161:KTH262164 LDD262161:LDD262164 LMZ262161:LMZ262164 LWV262161:LWV262164 MGR262161:MGR262164 MQN262161:MQN262164 NAJ262161:NAJ262164 NKF262161:NKF262164 NUB262161:NUB262164 ODX262161:ODX262164 ONT262161:ONT262164 OXP262161:OXP262164 PHL262161:PHL262164 PRH262161:PRH262164 QBD262161:QBD262164 QKZ262161:QKZ262164 QUV262161:QUV262164 RER262161:RER262164 RON262161:RON262164 RYJ262161:RYJ262164 SIF262161:SIF262164 SSB262161:SSB262164 TBX262161:TBX262164 TLT262161:TLT262164 TVP262161:TVP262164 UFL262161:UFL262164 UPH262161:UPH262164 UZD262161:UZD262164 VIZ262161:VIZ262164 VSV262161:VSV262164 WCR262161:WCR262164 WMN262161:WMN262164 WWJ262161:WWJ262164 D327697:D327700 JX327697:JX327700 TT327697:TT327700 ADP327697:ADP327700 ANL327697:ANL327700 AXH327697:AXH327700 BHD327697:BHD327700 BQZ327697:BQZ327700 CAV327697:CAV327700 CKR327697:CKR327700 CUN327697:CUN327700 DEJ327697:DEJ327700 DOF327697:DOF327700 DYB327697:DYB327700 EHX327697:EHX327700 ERT327697:ERT327700 FBP327697:FBP327700 FLL327697:FLL327700 FVH327697:FVH327700 GFD327697:GFD327700 GOZ327697:GOZ327700 GYV327697:GYV327700 HIR327697:HIR327700 HSN327697:HSN327700 ICJ327697:ICJ327700 IMF327697:IMF327700 IWB327697:IWB327700 JFX327697:JFX327700 JPT327697:JPT327700 JZP327697:JZP327700 KJL327697:KJL327700 KTH327697:KTH327700 LDD327697:LDD327700 LMZ327697:LMZ327700 LWV327697:LWV327700 MGR327697:MGR327700 MQN327697:MQN327700 NAJ327697:NAJ327700 NKF327697:NKF327700 NUB327697:NUB327700 ODX327697:ODX327700 ONT327697:ONT327700 OXP327697:OXP327700 PHL327697:PHL327700 PRH327697:PRH327700 QBD327697:QBD327700 QKZ327697:QKZ327700 QUV327697:QUV327700 RER327697:RER327700 RON327697:RON327700 RYJ327697:RYJ327700 SIF327697:SIF327700 SSB327697:SSB327700 TBX327697:TBX327700 TLT327697:TLT327700 TVP327697:TVP327700 UFL327697:UFL327700 UPH327697:UPH327700 UZD327697:UZD327700 VIZ327697:VIZ327700 VSV327697:VSV327700 WCR327697:WCR327700 WMN327697:WMN327700 WWJ327697:WWJ327700 D393233:D393236 JX393233:JX393236 TT393233:TT393236 ADP393233:ADP393236 ANL393233:ANL393236 AXH393233:AXH393236 BHD393233:BHD393236 BQZ393233:BQZ393236 CAV393233:CAV393236 CKR393233:CKR393236 CUN393233:CUN393236 DEJ393233:DEJ393236 DOF393233:DOF393236 DYB393233:DYB393236 EHX393233:EHX393236 ERT393233:ERT393236 FBP393233:FBP393236 FLL393233:FLL393236 FVH393233:FVH393236 GFD393233:GFD393236 GOZ393233:GOZ393236 GYV393233:GYV393236 HIR393233:HIR393236 HSN393233:HSN393236 ICJ393233:ICJ393236 IMF393233:IMF393236 IWB393233:IWB393236 JFX393233:JFX393236 JPT393233:JPT393236 JZP393233:JZP393236 KJL393233:KJL393236 KTH393233:KTH393236 LDD393233:LDD393236 LMZ393233:LMZ393236 LWV393233:LWV393236 MGR393233:MGR393236 MQN393233:MQN393236 NAJ393233:NAJ393236 NKF393233:NKF393236 NUB393233:NUB393236 ODX393233:ODX393236 ONT393233:ONT393236 OXP393233:OXP393236 PHL393233:PHL393236 PRH393233:PRH393236 QBD393233:QBD393236 QKZ393233:QKZ393236 QUV393233:QUV393236 RER393233:RER393236 RON393233:RON393236 RYJ393233:RYJ393236 SIF393233:SIF393236 SSB393233:SSB393236 TBX393233:TBX393236 TLT393233:TLT393236 TVP393233:TVP393236 UFL393233:UFL393236 UPH393233:UPH393236 UZD393233:UZD393236 VIZ393233:VIZ393236 VSV393233:VSV393236 WCR393233:WCR393236 WMN393233:WMN393236 WWJ393233:WWJ393236 D458769:D458772 JX458769:JX458772 TT458769:TT458772 ADP458769:ADP458772 ANL458769:ANL458772 AXH458769:AXH458772 BHD458769:BHD458772 BQZ458769:BQZ458772 CAV458769:CAV458772 CKR458769:CKR458772 CUN458769:CUN458772 DEJ458769:DEJ458772 DOF458769:DOF458772 DYB458769:DYB458772 EHX458769:EHX458772 ERT458769:ERT458772 FBP458769:FBP458772 FLL458769:FLL458772 FVH458769:FVH458772 GFD458769:GFD458772 GOZ458769:GOZ458772 GYV458769:GYV458772 HIR458769:HIR458772 HSN458769:HSN458772 ICJ458769:ICJ458772 IMF458769:IMF458772 IWB458769:IWB458772 JFX458769:JFX458772 JPT458769:JPT458772 JZP458769:JZP458772 KJL458769:KJL458772 KTH458769:KTH458772 LDD458769:LDD458772 LMZ458769:LMZ458772 LWV458769:LWV458772 MGR458769:MGR458772 MQN458769:MQN458772 NAJ458769:NAJ458772 NKF458769:NKF458772 NUB458769:NUB458772 ODX458769:ODX458772 ONT458769:ONT458772 OXP458769:OXP458772 PHL458769:PHL458772 PRH458769:PRH458772 QBD458769:QBD458772 QKZ458769:QKZ458772 QUV458769:QUV458772 RER458769:RER458772 RON458769:RON458772 RYJ458769:RYJ458772 SIF458769:SIF458772 SSB458769:SSB458772 TBX458769:TBX458772 TLT458769:TLT458772 TVP458769:TVP458772 UFL458769:UFL458772 UPH458769:UPH458772 UZD458769:UZD458772 VIZ458769:VIZ458772 VSV458769:VSV458772 WCR458769:WCR458772 WMN458769:WMN458772 WWJ458769:WWJ458772 D524305:D524308 JX524305:JX524308 TT524305:TT524308 ADP524305:ADP524308 ANL524305:ANL524308 AXH524305:AXH524308 BHD524305:BHD524308 BQZ524305:BQZ524308 CAV524305:CAV524308 CKR524305:CKR524308 CUN524305:CUN524308 DEJ524305:DEJ524308 DOF524305:DOF524308 DYB524305:DYB524308 EHX524305:EHX524308 ERT524305:ERT524308 FBP524305:FBP524308 FLL524305:FLL524308 FVH524305:FVH524308 GFD524305:GFD524308 GOZ524305:GOZ524308 GYV524305:GYV524308 HIR524305:HIR524308 HSN524305:HSN524308 ICJ524305:ICJ524308 IMF524305:IMF524308 IWB524305:IWB524308 JFX524305:JFX524308 JPT524305:JPT524308 JZP524305:JZP524308 KJL524305:KJL524308 KTH524305:KTH524308 LDD524305:LDD524308 LMZ524305:LMZ524308 LWV524305:LWV524308 MGR524305:MGR524308 MQN524305:MQN524308 NAJ524305:NAJ524308 NKF524305:NKF524308 NUB524305:NUB524308 ODX524305:ODX524308 ONT524305:ONT524308 OXP524305:OXP524308 PHL524305:PHL524308 PRH524305:PRH524308 QBD524305:QBD524308 QKZ524305:QKZ524308 QUV524305:QUV524308 RER524305:RER524308 RON524305:RON524308 RYJ524305:RYJ524308 SIF524305:SIF524308 SSB524305:SSB524308 TBX524305:TBX524308 TLT524305:TLT524308 TVP524305:TVP524308 UFL524305:UFL524308 UPH524305:UPH524308 UZD524305:UZD524308 VIZ524305:VIZ524308 VSV524305:VSV524308 WCR524305:WCR524308 WMN524305:WMN524308 WWJ524305:WWJ524308 D589841:D589844 JX589841:JX589844 TT589841:TT589844 ADP589841:ADP589844 ANL589841:ANL589844 AXH589841:AXH589844 BHD589841:BHD589844 BQZ589841:BQZ589844 CAV589841:CAV589844 CKR589841:CKR589844 CUN589841:CUN589844 DEJ589841:DEJ589844 DOF589841:DOF589844 DYB589841:DYB589844 EHX589841:EHX589844 ERT589841:ERT589844 FBP589841:FBP589844 FLL589841:FLL589844 FVH589841:FVH589844 GFD589841:GFD589844 GOZ589841:GOZ589844 GYV589841:GYV589844 HIR589841:HIR589844 HSN589841:HSN589844 ICJ589841:ICJ589844 IMF589841:IMF589844 IWB589841:IWB589844 JFX589841:JFX589844 JPT589841:JPT589844 JZP589841:JZP589844 KJL589841:KJL589844 KTH589841:KTH589844 LDD589841:LDD589844 LMZ589841:LMZ589844 LWV589841:LWV589844 MGR589841:MGR589844 MQN589841:MQN589844 NAJ589841:NAJ589844 NKF589841:NKF589844 NUB589841:NUB589844 ODX589841:ODX589844 ONT589841:ONT589844 OXP589841:OXP589844 PHL589841:PHL589844 PRH589841:PRH589844 QBD589841:QBD589844 QKZ589841:QKZ589844 QUV589841:QUV589844 RER589841:RER589844 RON589841:RON589844 RYJ589841:RYJ589844 SIF589841:SIF589844 SSB589841:SSB589844 TBX589841:TBX589844 TLT589841:TLT589844 TVP589841:TVP589844 UFL589841:UFL589844 UPH589841:UPH589844 UZD589841:UZD589844 VIZ589841:VIZ589844 VSV589841:VSV589844 WCR589841:WCR589844 WMN589841:WMN589844 WWJ589841:WWJ589844 D655377:D655380 JX655377:JX655380 TT655377:TT655380 ADP655377:ADP655380 ANL655377:ANL655380 AXH655377:AXH655380 BHD655377:BHD655380 BQZ655377:BQZ655380 CAV655377:CAV655380 CKR655377:CKR655380 CUN655377:CUN655380 DEJ655377:DEJ655380 DOF655377:DOF655380 DYB655377:DYB655380 EHX655377:EHX655380 ERT655377:ERT655380 FBP655377:FBP655380 FLL655377:FLL655380 FVH655377:FVH655380 GFD655377:GFD655380 GOZ655377:GOZ655380 GYV655377:GYV655380 HIR655377:HIR655380 HSN655377:HSN655380 ICJ655377:ICJ655380 IMF655377:IMF655380 IWB655377:IWB655380 JFX655377:JFX655380 JPT655377:JPT655380 JZP655377:JZP655380 KJL655377:KJL655380 KTH655377:KTH655380 LDD655377:LDD655380 LMZ655377:LMZ655380 LWV655377:LWV655380 MGR655377:MGR655380 MQN655377:MQN655380 NAJ655377:NAJ655380 NKF655377:NKF655380 NUB655377:NUB655380 ODX655377:ODX655380 ONT655377:ONT655380 OXP655377:OXP655380 PHL655377:PHL655380 PRH655377:PRH655380 QBD655377:QBD655380 QKZ655377:QKZ655380 QUV655377:QUV655380 RER655377:RER655380 RON655377:RON655380 RYJ655377:RYJ655380 SIF655377:SIF655380 SSB655377:SSB655380 TBX655377:TBX655380 TLT655377:TLT655380 TVP655377:TVP655380 UFL655377:UFL655380 UPH655377:UPH655380 UZD655377:UZD655380 VIZ655377:VIZ655380 VSV655377:VSV655380 WCR655377:WCR655380 WMN655377:WMN655380 WWJ655377:WWJ655380 D720913:D720916 JX720913:JX720916 TT720913:TT720916 ADP720913:ADP720916 ANL720913:ANL720916 AXH720913:AXH720916 BHD720913:BHD720916 BQZ720913:BQZ720916 CAV720913:CAV720916 CKR720913:CKR720916 CUN720913:CUN720916 DEJ720913:DEJ720916 DOF720913:DOF720916 DYB720913:DYB720916 EHX720913:EHX720916 ERT720913:ERT720916 FBP720913:FBP720916 FLL720913:FLL720916 FVH720913:FVH720916 GFD720913:GFD720916 GOZ720913:GOZ720916 GYV720913:GYV720916 HIR720913:HIR720916 HSN720913:HSN720916 ICJ720913:ICJ720916 IMF720913:IMF720916 IWB720913:IWB720916 JFX720913:JFX720916 JPT720913:JPT720916 JZP720913:JZP720916 KJL720913:KJL720916 KTH720913:KTH720916 LDD720913:LDD720916 LMZ720913:LMZ720916 LWV720913:LWV720916 MGR720913:MGR720916 MQN720913:MQN720916 NAJ720913:NAJ720916 NKF720913:NKF720916 NUB720913:NUB720916 ODX720913:ODX720916 ONT720913:ONT720916 OXP720913:OXP720916 PHL720913:PHL720916 PRH720913:PRH720916 QBD720913:QBD720916 QKZ720913:QKZ720916 QUV720913:QUV720916 RER720913:RER720916 RON720913:RON720916 RYJ720913:RYJ720916 SIF720913:SIF720916 SSB720913:SSB720916 TBX720913:TBX720916 TLT720913:TLT720916 TVP720913:TVP720916 UFL720913:UFL720916 UPH720913:UPH720916 UZD720913:UZD720916 VIZ720913:VIZ720916 VSV720913:VSV720916 WCR720913:WCR720916 WMN720913:WMN720916 WWJ720913:WWJ720916 D786449:D786452 JX786449:JX786452 TT786449:TT786452 ADP786449:ADP786452 ANL786449:ANL786452 AXH786449:AXH786452 BHD786449:BHD786452 BQZ786449:BQZ786452 CAV786449:CAV786452 CKR786449:CKR786452 CUN786449:CUN786452 DEJ786449:DEJ786452 DOF786449:DOF786452 DYB786449:DYB786452 EHX786449:EHX786452 ERT786449:ERT786452 FBP786449:FBP786452 FLL786449:FLL786452 FVH786449:FVH786452 GFD786449:GFD786452 GOZ786449:GOZ786452 GYV786449:GYV786452 HIR786449:HIR786452 HSN786449:HSN786452 ICJ786449:ICJ786452 IMF786449:IMF786452 IWB786449:IWB786452 JFX786449:JFX786452 JPT786449:JPT786452 JZP786449:JZP786452 KJL786449:KJL786452 KTH786449:KTH786452 LDD786449:LDD786452 LMZ786449:LMZ786452 LWV786449:LWV786452 MGR786449:MGR786452 MQN786449:MQN786452 NAJ786449:NAJ786452 NKF786449:NKF786452 NUB786449:NUB786452 ODX786449:ODX786452 ONT786449:ONT786452 OXP786449:OXP786452 PHL786449:PHL786452 PRH786449:PRH786452 QBD786449:QBD786452 QKZ786449:QKZ786452 QUV786449:QUV786452 RER786449:RER786452 RON786449:RON786452 RYJ786449:RYJ786452 SIF786449:SIF786452 SSB786449:SSB786452 TBX786449:TBX786452 TLT786449:TLT786452 TVP786449:TVP786452 UFL786449:UFL786452 UPH786449:UPH786452 UZD786449:UZD786452 VIZ786449:VIZ786452 VSV786449:VSV786452 WCR786449:WCR786452 WMN786449:WMN786452 WWJ786449:WWJ786452 D851985:D851988 JX851985:JX851988 TT851985:TT851988 ADP851985:ADP851988 ANL851985:ANL851988 AXH851985:AXH851988 BHD851985:BHD851988 BQZ851985:BQZ851988 CAV851985:CAV851988 CKR851985:CKR851988 CUN851985:CUN851988 DEJ851985:DEJ851988 DOF851985:DOF851988 DYB851985:DYB851988 EHX851985:EHX851988 ERT851985:ERT851988 FBP851985:FBP851988 FLL851985:FLL851988 FVH851985:FVH851988 GFD851985:GFD851988 GOZ851985:GOZ851988 GYV851985:GYV851988 HIR851985:HIR851988 HSN851985:HSN851988 ICJ851985:ICJ851988 IMF851985:IMF851988 IWB851985:IWB851988 JFX851985:JFX851988 JPT851985:JPT851988 JZP851985:JZP851988 KJL851985:KJL851988 KTH851985:KTH851988 LDD851985:LDD851988 LMZ851985:LMZ851988 LWV851985:LWV851988 MGR851985:MGR851988 MQN851985:MQN851988 NAJ851985:NAJ851988 NKF851985:NKF851988 NUB851985:NUB851988 ODX851985:ODX851988 ONT851985:ONT851988 OXP851985:OXP851988 PHL851985:PHL851988 PRH851985:PRH851988 QBD851985:QBD851988 QKZ851985:QKZ851988 QUV851985:QUV851988 RER851985:RER851988 RON851985:RON851988 RYJ851985:RYJ851988 SIF851985:SIF851988 SSB851985:SSB851988 TBX851985:TBX851988 TLT851985:TLT851988 TVP851985:TVP851988 UFL851985:UFL851988 UPH851985:UPH851988 UZD851985:UZD851988 VIZ851985:VIZ851988 VSV851985:VSV851988 WCR851985:WCR851988 WMN851985:WMN851988 WWJ851985:WWJ851988 D917521:D917524 JX917521:JX917524 TT917521:TT917524 ADP917521:ADP917524 ANL917521:ANL917524 AXH917521:AXH917524 BHD917521:BHD917524 BQZ917521:BQZ917524 CAV917521:CAV917524 CKR917521:CKR917524 CUN917521:CUN917524 DEJ917521:DEJ917524 DOF917521:DOF917524 DYB917521:DYB917524 EHX917521:EHX917524 ERT917521:ERT917524 FBP917521:FBP917524 FLL917521:FLL917524 FVH917521:FVH917524 GFD917521:GFD917524 GOZ917521:GOZ917524 GYV917521:GYV917524 HIR917521:HIR917524 HSN917521:HSN917524 ICJ917521:ICJ917524 IMF917521:IMF917524 IWB917521:IWB917524 JFX917521:JFX917524 JPT917521:JPT917524 JZP917521:JZP917524 KJL917521:KJL917524 KTH917521:KTH917524 LDD917521:LDD917524 LMZ917521:LMZ917524 LWV917521:LWV917524 MGR917521:MGR917524 MQN917521:MQN917524 NAJ917521:NAJ917524 NKF917521:NKF917524 NUB917521:NUB917524 ODX917521:ODX917524 ONT917521:ONT917524 OXP917521:OXP917524 PHL917521:PHL917524 PRH917521:PRH917524 QBD917521:QBD917524 QKZ917521:QKZ917524 QUV917521:QUV917524 RER917521:RER917524 RON917521:RON917524 RYJ917521:RYJ917524 SIF917521:SIF917524 SSB917521:SSB917524 TBX917521:TBX917524 TLT917521:TLT917524 TVP917521:TVP917524 UFL917521:UFL917524 UPH917521:UPH917524 UZD917521:UZD917524 VIZ917521:VIZ917524 VSV917521:VSV917524 WCR917521:WCR917524 WMN917521:WMN917524 WWJ917521:WWJ917524 D983057:D983060 JX983057:JX983060 TT983057:TT983060 ADP983057:ADP983060 ANL983057:ANL983060 AXH983057:AXH983060 BHD983057:BHD983060 BQZ983057:BQZ983060 CAV983057:CAV983060 CKR983057:CKR983060 CUN983057:CUN983060 DEJ983057:DEJ983060 DOF983057:DOF983060 DYB983057:DYB983060 EHX983057:EHX983060 ERT983057:ERT983060 FBP983057:FBP983060 FLL983057:FLL983060 FVH983057:FVH983060 GFD983057:GFD983060 GOZ983057:GOZ983060 GYV983057:GYV983060 HIR983057:HIR983060 HSN983057:HSN983060 ICJ983057:ICJ983060 IMF983057:IMF983060 IWB983057:IWB983060 JFX983057:JFX983060 JPT983057:JPT983060 JZP983057:JZP983060 KJL983057:KJL983060 KTH983057:KTH983060 LDD983057:LDD983060 LMZ983057:LMZ983060 LWV983057:LWV983060 MGR983057:MGR983060 MQN983057:MQN983060 NAJ983057:NAJ983060 NKF983057:NKF983060 NUB983057:NUB983060 ODX983057:ODX983060 ONT983057:ONT983060 OXP983057:OXP983060 PHL983057:PHL983060 PRH983057:PRH983060 QBD983057:QBD983060 QKZ983057:QKZ983060 QUV983057:QUV983060 RER983057:RER983060 RON983057:RON983060 RYJ983057:RYJ983060 SIF983057:SIF983060 SSB983057:SSB983060 TBX983057:TBX983060 TLT983057:TLT983060 TVP983057:TVP983060 UFL983057:UFL983060 UPH983057:UPH983060 UZD983057:UZD983060 VIZ983057:VIZ983060 VSV983057:VSV983060 WCR983057:WCR983060 WMN983057:WMN983060 WWJ983057:WWJ983060 AQ917519 KU917519 UQ917519 AEM917519 AOI917519 AYE917519 BIA917519 BRW917519 CBS917519 CLO917519 CVK917519 DFG917519 DPC917519 DYY917519 EIU917519 ESQ917519 FCM917519 FMI917519 FWE917519 GGA917519 GPW917519 GZS917519 HJO917519 HTK917519 IDG917519 INC917519 IWY917519 JGU917519 JQQ917519 KAM917519 KKI917519 KUE917519 LEA917519 LNW917519 LXS917519 MHO917519 MRK917519 NBG917519 NLC917519 NUY917519 OEU917519 OOQ917519 OYM917519 PII917519 PSE917519 QCA917519 QLW917519 QVS917519 RFO917519 RPK917519 RZG917519 SJC917519 SSY917519 TCU917519 TMQ917519 TWM917519 UGI917519 UQE917519 VAA917519 VJW917519 VTS917519 WDO917519 WNK917519 D65571 JX65571 TT65571 ADP65571 ANL65571 AXH65571 BHD65571 BQZ65571 CAV65571 CKR65571 CUN65571 DEJ65571 DOF65571 DYB65571 EHX65571 ERT65571 FBP65571 FLL65571 FVH65571 GFD65571 GOZ65571 GYV65571 HIR65571 HSN65571 ICJ65571 IMF65571 IWB65571 JFX65571 JPT65571 JZP65571 KJL65571 KTH65571 LDD65571 LMZ65571 LWV65571 MGR65571 MQN65571 NAJ65571 NKF65571 NUB65571 ODX65571 ONT65571 OXP65571 PHL65571 PRH65571 QBD65571 QKZ65571 QUV65571 RER65571 RON65571 RYJ65571 SIF65571 SSB65571 TBX65571 TLT65571 TVP65571 UFL65571 UPH65571 UZD65571 VIZ65571 VSV65571 WCR65571 WMN65571 WWJ65571 D131107 JX131107 TT131107 ADP131107 ANL131107 AXH131107 BHD131107 BQZ131107 CAV131107 CKR131107 CUN131107 DEJ131107 DOF131107 DYB131107 EHX131107 ERT131107 FBP131107 FLL131107 FVH131107 GFD131107 GOZ131107 GYV131107 HIR131107 HSN131107 ICJ131107 IMF131107 IWB131107 JFX131107 JPT131107 JZP131107 KJL131107 KTH131107 LDD131107 LMZ131107 LWV131107 MGR131107 MQN131107 NAJ131107 NKF131107 NUB131107 ODX131107 ONT131107 OXP131107 PHL131107 PRH131107 QBD131107 QKZ131107 QUV131107 RER131107 RON131107 RYJ131107 SIF131107 SSB131107 TBX131107 TLT131107 TVP131107 UFL131107 UPH131107 UZD131107 VIZ131107 VSV131107 WCR131107 WMN131107 WWJ131107 D196643 JX196643 TT196643 ADP196643 ANL196643 AXH196643 BHD196643 BQZ196643 CAV196643 CKR196643 CUN196643 DEJ196643 DOF196643 DYB196643 EHX196643 ERT196643 FBP196643 FLL196643 FVH196643 GFD196643 GOZ196643 GYV196643 HIR196643 HSN196643 ICJ196643 IMF196643 IWB196643 JFX196643 JPT196643 JZP196643 KJL196643 KTH196643 LDD196643 LMZ196643 LWV196643 MGR196643 MQN196643 NAJ196643 NKF196643 NUB196643 ODX196643 ONT196643 OXP196643 PHL196643 PRH196643 QBD196643 QKZ196643 QUV196643 RER196643 RON196643 RYJ196643 SIF196643 SSB196643 TBX196643 TLT196643 TVP196643 UFL196643 UPH196643 UZD196643 VIZ196643 VSV196643 WCR196643 WMN196643 WWJ196643 D262179 JX262179 TT262179 ADP262179 ANL262179 AXH262179 BHD262179 BQZ262179 CAV262179 CKR262179 CUN262179 DEJ262179 DOF262179 DYB262179 EHX262179 ERT262179 FBP262179 FLL262179 FVH262179 GFD262179 GOZ262179 GYV262179 HIR262179 HSN262179 ICJ262179 IMF262179 IWB262179 JFX262179 JPT262179 JZP262179 KJL262179 KTH262179 LDD262179 LMZ262179 LWV262179 MGR262179 MQN262179 NAJ262179 NKF262179 NUB262179 ODX262179 ONT262179 OXP262179 PHL262179 PRH262179 QBD262179 QKZ262179 QUV262179 RER262179 RON262179 RYJ262179 SIF262179 SSB262179 TBX262179 TLT262179 TVP262179 UFL262179 UPH262179 UZD262179 VIZ262179 VSV262179 WCR262179 WMN262179 WWJ262179 D327715 JX327715 TT327715 ADP327715 ANL327715 AXH327715 BHD327715 BQZ327715 CAV327715 CKR327715 CUN327715 DEJ327715 DOF327715 DYB327715 EHX327715 ERT327715 FBP327715 FLL327715 FVH327715 GFD327715 GOZ327715 GYV327715 HIR327715 HSN327715 ICJ327715 IMF327715 IWB327715 JFX327715 JPT327715 JZP327715 KJL327715 KTH327715 LDD327715 LMZ327715 LWV327715 MGR327715 MQN327715 NAJ327715 NKF327715 NUB327715 ODX327715 ONT327715 OXP327715 PHL327715 PRH327715 QBD327715 QKZ327715 QUV327715 RER327715 RON327715 RYJ327715 SIF327715 SSB327715 TBX327715 TLT327715 TVP327715 UFL327715 UPH327715 UZD327715 VIZ327715 VSV327715 WCR327715 WMN327715 WWJ327715 D393251 JX393251 TT393251 ADP393251 ANL393251 AXH393251 BHD393251 BQZ393251 CAV393251 CKR393251 CUN393251 DEJ393251 DOF393251 DYB393251 EHX393251 ERT393251 FBP393251 FLL393251 FVH393251 GFD393251 GOZ393251 GYV393251 HIR393251 HSN393251 ICJ393251 IMF393251 IWB393251 JFX393251 JPT393251 JZP393251 KJL393251 KTH393251 LDD393251 LMZ393251 LWV393251 MGR393251 MQN393251 NAJ393251 NKF393251 NUB393251 ODX393251 ONT393251 OXP393251 PHL393251 PRH393251 QBD393251 QKZ393251 QUV393251 RER393251 RON393251 RYJ393251 SIF393251 SSB393251 TBX393251 TLT393251 TVP393251 UFL393251 UPH393251 UZD393251 VIZ393251 VSV393251 WCR393251 WMN393251 WWJ393251 D458787 JX458787 TT458787 ADP458787 ANL458787 AXH458787 BHD458787 BQZ458787 CAV458787 CKR458787 CUN458787 DEJ458787 DOF458787 DYB458787 EHX458787 ERT458787 FBP458787 FLL458787 FVH458787 GFD458787 GOZ458787 GYV458787 HIR458787 HSN458787 ICJ458787 IMF458787 IWB458787 JFX458787 JPT458787 JZP458787 KJL458787 KTH458787 LDD458787 LMZ458787 LWV458787 MGR458787 MQN458787 NAJ458787 NKF458787 NUB458787 ODX458787 ONT458787 OXP458787 PHL458787 PRH458787 QBD458787 QKZ458787 QUV458787 RER458787 RON458787 RYJ458787 SIF458787 SSB458787 TBX458787 TLT458787 TVP458787 UFL458787 UPH458787 UZD458787 VIZ458787 VSV458787 WCR458787 WMN458787 WWJ458787 D524323 JX524323 TT524323 ADP524323 ANL524323 AXH524323 BHD524323 BQZ524323 CAV524323 CKR524323 CUN524323 DEJ524323 DOF524323 DYB524323 EHX524323 ERT524323 FBP524323 FLL524323 FVH524323 GFD524323 GOZ524323 GYV524323 HIR524323 HSN524323 ICJ524323 IMF524323 IWB524323 JFX524323 JPT524323 JZP524323 KJL524323 KTH524323 LDD524323 LMZ524323 LWV524323 MGR524323 MQN524323 NAJ524323 NKF524323 NUB524323 ODX524323 ONT524323 OXP524323 PHL524323 PRH524323 QBD524323 QKZ524323 QUV524323 RER524323 RON524323 RYJ524323 SIF524323 SSB524323 TBX524323 TLT524323 TVP524323 UFL524323 UPH524323 UZD524323 VIZ524323 VSV524323 WCR524323 WMN524323 WWJ524323 D589859 JX589859 TT589859 ADP589859 ANL589859 AXH589859 BHD589859 BQZ589859 CAV589859 CKR589859 CUN589859 DEJ589859 DOF589859 DYB589859 EHX589859 ERT589859 FBP589859 FLL589859 FVH589859 GFD589859 GOZ589859 GYV589859 HIR589859 HSN589859 ICJ589859 IMF589859 IWB589859 JFX589859 JPT589859 JZP589859 KJL589859 KTH589859 LDD589859 LMZ589859 LWV589859 MGR589859 MQN589859 NAJ589859 NKF589859 NUB589859 ODX589859 ONT589859 OXP589859 PHL589859 PRH589859 QBD589859 QKZ589859 QUV589859 RER589859 RON589859 RYJ589859 SIF589859 SSB589859 TBX589859 TLT589859 TVP589859 UFL589859 UPH589859 UZD589859 VIZ589859 VSV589859 WCR589859 WMN589859 WWJ589859 D655395 JX655395 TT655395 ADP655395 ANL655395 AXH655395 BHD655395 BQZ655395 CAV655395 CKR655395 CUN655395 DEJ655395 DOF655395 DYB655395 EHX655395 ERT655395 FBP655395 FLL655395 FVH655395 GFD655395 GOZ655395 GYV655395 HIR655395 HSN655395 ICJ655395 IMF655395 IWB655395 JFX655395 JPT655395 JZP655395 KJL655395 KTH655395 LDD655395 LMZ655395 LWV655395 MGR655395 MQN655395 NAJ655395 NKF655395 NUB655395 ODX655395 ONT655395 OXP655395 PHL655395 PRH655395 QBD655395 QKZ655395 QUV655395 RER655395 RON655395 RYJ655395 SIF655395 SSB655395 TBX655395 TLT655395 TVP655395 UFL655395 UPH655395 UZD655395 VIZ655395 VSV655395 WCR655395 WMN655395 WWJ655395 D720931 JX720931 TT720931 ADP720931 ANL720931 AXH720931 BHD720931 BQZ720931 CAV720931 CKR720931 CUN720931 DEJ720931 DOF720931 DYB720931 EHX720931 ERT720931 FBP720931 FLL720931 FVH720931 GFD720931 GOZ720931 GYV720931 HIR720931 HSN720931 ICJ720931 IMF720931 IWB720931 JFX720931 JPT720931 JZP720931 KJL720931 KTH720931 LDD720931 LMZ720931 LWV720931 MGR720931 MQN720931 NAJ720931 NKF720931 NUB720931 ODX720931 ONT720931 OXP720931 PHL720931 PRH720931 QBD720931 QKZ720931 QUV720931 RER720931 RON720931 RYJ720931 SIF720931 SSB720931 TBX720931 TLT720931 TVP720931 UFL720931 UPH720931 UZD720931 VIZ720931 VSV720931 WCR720931 WMN720931 WWJ720931 D786467 JX786467 TT786467 ADP786467 ANL786467 AXH786467 BHD786467 BQZ786467 CAV786467 CKR786467 CUN786467 DEJ786467 DOF786467 DYB786467 EHX786467 ERT786467 FBP786467 FLL786467 FVH786467 GFD786467 GOZ786467 GYV786467 HIR786467 HSN786467 ICJ786467 IMF786467 IWB786467 JFX786467 JPT786467 JZP786467 KJL786467 KTH786467 LDD786467 LMZ786467 LWV786467 MGR786467 MQN786467 NAJ786467 NKF786467 NUB786467 ODX786467 ONT786467 OXP786467 PHL786467 PRH786467 QBD786467 QKZ786467 QUV786467 RER786467 RON786467 RYJ786467 SIF786467 SSB786467 TBX786467 TLT786467 TVP786467 UFL786467 UPH786467 UZD786467 VIZ786467 VSV786467 WCR786467 WMN786467 WWJ786467 D852003 JX852003 TT852003 ADP852003 ANL852003 AXH852003 BHD852003 BQZ852003 CAV852003 CKR852003 CUN852003 DEJ852003 DOF852003 DYB852003 EHX852003 ERT852003 FBP852003 FLL852003 FVH852003 GFD852003 GOZ852003 GYV852003 HIR852003 HSN852003 ICJ852003 IMF852003 IWB852003 JFX852003 JPT852003 JZP852003 KJL852003 KTH852003 LDD852003 LMZ852003 LWV852003 MGR852003 MQN852003 NAJ852003 NKF852003 NUB852003 ODX852003 ONT852003 OXP852003 PHL852003 PRH852003 QBD852003 QKZ852003 QUV852003 RER852003 RON852003 RYJ852003 SIF852003 SSB852003 TBX852003 TLT852003 TVP852003 UFL852003 UPH852003 UZD852003 VIZ852003 VSV852003 WCR852003 WMN852003 WWJ852003 D917539 JX917539 TT917539 ADP917539 ANL917539 AXH917539 BHD917539 BQZ917539 CAV917539 CKR917539 CUN917539 DEJ917539 DOF917539 DYB917539 EHX917539 ERT917539 FBP917539 FLL917539 FVH917539 GFD917539 GOZ917539 GYV917539 HIR917539 HSN917539 ICJ917539 IMF917539 IWB917539 JFX917539 JPT917539 JZP917539 KJL917539 KTH917539 LDD917539 LMZ917539 LWV917539 MGR917539 MQN917539 NAJ917539 NKF917539 NUB917539 ODX917539 ONT917539 OXP917539 PHL917539 PRH917539 QBD917539 QKZ917539 QUV917539 RER917539 RON917539 RYJ917539 SIF917539 SSB917539 TBX917539 TLT917539 TVP917539 UFL917539 UPH917539 UZD917539 VIZ917539 VSV917539 WCR917539 WMN917539 WWJ917539 D983075 JX983075 TT983075 ADP983075 ANL983075 AXH983075 BHD983075 BQZ983075 CAV983075 CKR983075 CUN983075 DEJ983075 DOF983075 DYB983075 EHX983075 ERT983075 FBP983075 FLL983075 FVH983075 GFD983075 GOZ983075 GYV983075 HIR983075 HSN983075 ICJ983075 IMF983075 IWB983075 JFX983075 JPT983075 JZP983075 KJL983075 KTH983075 LDD983075 LMZ983075 LWV983075 MGR983075 MQN983075 NAJ983075 NKF983075 NUB983075 ODX983075 ONT983075 OXP983075 PHL983075 PRH983075 QBD983075 QKZ983075 QUV983075 RER983075 RON983075 RYJ983075 SIF983075 SSB983075 TBX983075 TLT983075 TVP983075 UFL983075 UPH983075 UZD983075 VIZ983075 VSV983075 WCR983075 WMN983075 WWJ983075 BW16:BX17 LS16:LT17 VO16:VP17 AFK16:AFL17 APG16:APH17 AZC16:AZD17 BIY16:BIZ17 BSU16:BSV17 CCQ16:CCR17 CMM16:CMN17 CWI16:CWJ17 DGE16:DGF17 DQA16:DQB17 DZW16:DZX17 EJS16:EJT17 ETO16:ETP17 FDK16:FDL17 FNG16:FNH17 FXC16:FXD17 GGY16:GGZ17 GQU16:GQV17 HAQ16:HAR17 HKM16:HKN17 HUI16:HUJ17 IEE16:IEF17 IOA16:IOB17 IXW16:IXX17 JHS16:JHT17 JRO16:JRP17 KBK16:KBL17 KLG16:KLH17 KVC16:KVD17 LEY16:LEZ17 LOU16:LOV17 LYQ16:LYR17 MIM16:MIN17 MSI16:MSJ17 NCE16:NCF17 NMA16:NMB17 NVW16:NVX17 OFS16:OFT17 OPO16:OPP17 OZK16:OZL17 PJG16:PJH17 PTC16:PTD17 QCY16:QCZ17 QMU16:QMV17 QWQ16:QWR17 RGM16:RGN17 RQI16:RQJ17 SAE16:SAF17 SKA16:SKB17 STW16:STX17 TDS16:TDT17 TNO16:TNP17 TXK16:TXL17 UHG16:UHH17 URC16:URD17 VAY16:VAZ17 VKU16:VKV17 VUQ16:VUR17 WEM16:WEN17 WOI16:WOJ17 WYE16:WYF17 BW65558:BX65559 LS65558:LT65559 VO65558:VP65559 AFK65558:AFL65559 APG65558:APH65559 AZC65558:AZD65559 BIY65558:BIZ65559 BSU65558:BSV65559 CCQ65558:CCR65559 CMM65558:CMN65559 CWI65558:CWJ65559 DGE65558:DGF65559 DQA65558:DQB65559 DZW65558:DZX65559 EJS65558:EJT65559 ETO65558:ETP65559 FDK65558:FDL65559 FNG65558:FNH65559 FXC65558:FXD65559 GGY65558:GGZ65559 GQU65558:GQV65559 HAQ65558:HAR65559 HKM65558:HKN65559 HUI65558:HUJ65559 IEE65558:IEF65559 IOA65558:IOB65559 IXW65558:IXX65559 JHS65558:JHT65559 JRO65558:JRP65559 KBK65558:KBL65559 KLG65558:KLH65559 KVC65558:KVD65559 LEY65558:LEZ65559 LOU65558:LOV65559 LYQ65558:LYR65559 MIM65558:MIN65559 MSI65558:MSJ65559 NCE65558:NCF65559 NMA65558:NMB65559 NVW65558:NVX65559 OFS65558:OFT65559 OPO65558:OPP65559 OZK65558:OZL65559 PJG65558:PJH65559 PTC65558:PTD65559 QCY65558:QCZ65559 QMU65558:QMV65559 QWQ65558:QWR65559 RGM65558:RGN65559 RQI65558:RQJ65559 SAE65558:SAF65559 SKA65558:SKB65559 STW65558:STX65559 TDS65558:TDT65559 TNO65558:TNP65559 TXK65558:TXL65559 UHG65558:UHH65559 URC65558:URD65559 VAY65558:VAZ65559 VKU65558:VKV65559 VUQ65558:VUR65559 WEM65558:WEN65559 WOI65558:WOJ65559 WYE65558:WYF65559 BW131094:BX131095 LS131094:LT131095 VO131094:VP131095 AFK131094:AFL131095 APG131094:APH131095 AZC131094:AZD131095 BIY131094:BIZ131095 BSU131094:BSV131095 CCQ131094:CCR131095 CMM131094:CMN131095 CWI131094:CWJ131095 DGE131094:DGF131095 DQA131094:DQB131095 DZW131094:DZX131095 EJS131094:EJT131095 ETO131094:ETP131095 FDK131094:FDL131095 FNG131094:FNH131095 FXC131094:FXD131095 GGY131094:GGZ131095 GQU131094:GQV131095 HAQ131094:HAR131095 HKM131094:HKN131095 HUI131094:HUJ131095 IEE131094:IEF131095 IOA131094:IOB131095 IXW131094:IXX131095 JHS131094:JHT131095 JRO131094:JRP131095 KBK131094:KBL131095 KLG131094:KLH131095 KVC131094:KVD131095 LEY131094:LEZ131095 LOU131094:LOV131095 LYQ131094:LYR131095 MIM131094:MIN131095 MSI131094:MSJ131095 NCE131094:NCF131095 NMA131094:NMB131095 NVW131094:NVX131095 OFS131094:OFT131095 OPO131094:OPP131095 OZK131094:OZL131095 PJG131094:PJH131095 PTC131094:PTD131095 QCY131094:QCZ131095 QMU131094:QMV131095 QWQ131094:QWR131095 RGM131094:RGN131095 RQI131094:RQJ131095 SAE131094:SAF131095 SKA131094:SKB131095 STW131094:STX131095 TDS131094:TDT131095 TNO131094:TNP131095 TXK131094:TXL131095 UHG131094:UHH131095 URC131094:URD131095 VAY131094:VAZ131095 VKU131094:VKV131095 VUQ131094:VUR131095 WEM131094:WEN131095 WOI131094:WOJ131095 WYE131094:WYF131095 BW196630:BX196631 LS196630:LT196631 VO196630:VP196631 AFK196630:AFL196631 APG196630:APH196631 AZC196630:AZD196631 BIY196630:BIZ196631 BSU196630:BSV196631 CCQ196630:CCR196631 CMM196630:CMN196631 CWI196630:CWJ196631 DGE196630:DGF196631 DQA196630:DQB196631 DZW196630:DZX196631 EJS196630:EJT196631 ETO196630:ETP196631 FDK196630:FDL196631 FNG196630:FNH196631 FXC196630:FXD196631 GGY196630:GGZ196631 GQU196630:GQV196631 HAQ196630:HAR196631 HKM196630:HKN196631 HUI196630:HUJ196631 IEE196630:IEF196631 IOA196630:IOB196631 IXW196630:IXX196631 JHS196630:JHT196631 JRO196630:JRP196631 KBK196630:KBL196631 KLG196630:KLH196631 KVC196630:KVD196631 LEY196630:LEZ196631 LOU196630:LOV196631 LYQ196630:LYR196631 MIM196630:MIN196631 MSI196630:MSJ196631 NCE196630:NCF196631 NMA196630:NMB196631 NVW196630:NVX196631 OFS196630:OFT196631 OPO196630:OPP196631 OZK196630:OZL196631 PJG196630:PJH196631 PTC196630:PTD196631 QCY196630:QCZ196631 QMU196630:QMV196631 QWQ196630:QWR196631 RGM196630:RGN196631 RQI196630:RQJ196631 SAE196630:SAF196631 SKA196630:SKB196631 STW196630:STX196631 TDS196630:TDT196631 TNO196630:TNP196631 TXK196630:TXL196631 UHG196630:UHH196631 URC196630:URD196631 VAY196630:VAZ196631 VKU196630:VKV196631 VUQ196630:VUR196631 WEM196630:WEN196631 WOI196630:WOJ196631 WYE196630:WYF196631 BW262166:BX262167 LS262166:LT262167 VO262166:VP262167 AFK262166:AFL262167 APG262166:APH262167 AZC262166:AZD262167 BIY262166:BIZ262167 BSU262166:BSV262167 CCQ262166:CCR262167 CMM262166:CMN262167 CWI262166:CWJ262167 DGE262166:DGF262167 DQA262166:DQB262167 DZW262166:DZX262167 EJS262166:EJT262167 ETO262166:ETP262167 FDK262166:FDL262167 FNG262166:FNH262167 FXC262166:FXD262167 GGY262166:GGZ262167 GQU262166:GQV262167 HAQ262166:HAR262167 HKM262166:HKN262167 HUI262166:HUJ262167 IEE262166:IEF262167 IOA262166:IOB262167 IXW262166:IXX262167 JHS262166:JHT262167 JRO262166:JRP262167 KBK262166:KBL262167 KLG262166:KLH262167 KVC262166:KVD262167 LEY262166:LEZ262167 LOU262166:LOV262167 LYQ262166:LYR262167 MIM262166:MIN262167 MSI262166:MSJ262167 NCE262166:NCF262167 NMA262166:NMB262167 NVW262166:NVX262167 OFS262166:OFT262167 OPO262166:OPP262167 OZK262166:OZL262167 PJG262166:PJH262167 PTC262166:PTD262167 QCY262166:QCZ262167 QMU262166:QMV262167 QWQ262166:QWR262167 RGM262166:RGN262167 RQI262166:RQJ262167 SAE262166:SAF262167 SKA262166:SKB262167 STW262166:STX262167 TDS262166:TDT262167 TNO262166:TNP262167 TXK262166:TXL262167 UHG262166:UHH262167 URC262166:URD262167 VAY262166:VAZ262167 VKU262166:VKV262167 VUQ262166:VUR262167 WEM262166:WEN262167 WOI262166:WOJ262167 WYE262166:WYF262167 BW327702:BX327703 LS327702:LT327703 VO327702:VP327703 AFK327702:AFL327703 APG327702:APH327703 AZC327702:AZD327703 BIY327702:BIZ327703 BSU327702:BSV327703 CCQ327702:CCR327703 CMM327702:CMN327703 CWI327702:CWJ327703 DGE327702:DGF327703 DQA327702:DQB327703 DZW327702:DZX327703 EJS327702:EJT327703 ETO327702:ETP327703 FDK327702:FDL327703 FNG327702:FNH327703 FXC327702:FXD327703 GGY327702:GGZ327703 GQU327702:GQV327703 HAQ327702:HAR327703 HKM327702:HKN327703 HUI327702:HUJ327703 IEE327702:IEF327703 IOA327702:IOB327703 IXW327702:IXX327703 JHS327702:JHT327703 JRO327702:JRP327703 KBK327702:KBL327703 KLG327702:KLH327703 KVC327702:KVD327703 LEY327702:LEZ327703 LOU327702:LOV327703 LYQ327702:LYR327703 MIM327702:MIN327703 MSI327702:MSJ327703 NCE327702:NCF327703 NMA327702:NMB327703 NVW327702:NVX327703 OFS327702:OFT327703 OPO327702:OPP327703 OZK327702:OZL327703 PJG327702:PJH327703 PTC327702:PTD327703 QCY327702:QCZ327703 QMU327702:QMV327703 QWQ327702:QWR327703 RGM327702:RGN327703 RQI327702:RQJ327703 SAE327702:SAF327703 SKA327702:SKB327703 STW327702:STX327703 TDS327702:TDT327703 TNO327702:TNP327703 TXK327702:TXL327703 UHG327702:UHH327703 URC327702:URD327703 VAY327702:VAZ327703 VKU327702:VKV327703 VUQ327702:VUR327703 WEM327702:WEN327703 WOI327702:WOJ327703 WYE327702:WYF327703 BW393238:BX393239 LS393238:LT393239 VO393238:VP393239 AFK393238:AFL393239 APG393238:APH393239 AZC393238:AZD393239 BIY393238:BIZ393239 BSU393238:BSV393239 CCQ393238:CCR393239 CMM393238:CMN393239 CWI393238:CWJ393239 DGE393238:DGF393239 DQA393238:DQB393239 DZW393238:DZX393239 EJS393238:EJT393239 ETO393238:ETP393239 FDK393238:FDL393239 FNG393238:FNH393239 FXC393238:FXD393239 GGY393238:GGZ393239 GQU393238:GQV393239 HAQ393238:HAR393239 HKM393238:HKN393239 HUI393238:HUJ393239 IEE393238:IEF393239 IOA393238:IOB393239 IXW393238:IXX393239 JHS393238:JHT393239 JRO393238:JRP393239 KBK393238:KBL393239 KLG393238:KLH393239 KVC393238:KVD393239 LEY393238:LEZ393239 LOU393238:LOV393239 LYQ393238:LYR393239 MIM393238:MIN393239 MSI393238:MSJ393239 NCE393238:NCF393239 NMA393238:NMB393239 NVW393238:NVX393239 OFS393238:OFT393239 OPO393238:OPP393239 OZK393238:OZL393239 PJG393238:PJH393239 PTC393238:PTD393239 QCY393238:QCZ393239 QMU393238:QMV393239 QWQ393238:QWR393239 RGM393238:RGN393239 RQI393238:RQJ393239 SAE393238:SAF393239 SKA393238:SKB393239 STW393238:STX393239 TDS393238:TDT393239 TNO393238:TNP393239 TXK393238:TXL393239 UHG393238:UHH393239 URC393238:URD393239 VAY393238:VAZ393239 VKU393238:VKV393239 VUQ393238:VUR393239 WEM393238:WEN393239 WOI393238:WOJ393239 WYE393238:WYF393239 BW458774:BX458775 LS458774:LT458775 VO458774:VP458775 AFK458774:AFL458775 APG458774:APH458775 AZC458774:AZD458775 BIY458774:BIZ458775 BSU458774:BSV458775 CCQ458774:CCR458775 CMM458774:CMN458775 CWI458774:CWJ458775 DGE458774:DGF458775 DQA458774:DQB458775 DZW458774:DZX458775 EJS458774:EJT458775 ETO458774:ETP458775 FDK458774:FDL458775 FNG458774:FNH458775 FXC458774:FXD458775 GGY458774:GGZ458775 GQU458774:GQV458775 HAQ458774:HAR458775 HKM458774:HKN458775 HUI458774:HUJ458775 IEE458774:IEF458775 IOA458774:IOB458775 IXW458774:IXX458775 JHS458774:JHT458775 JRO458774:JRP458775 KBK458774:KBL458775 KLG458774:KLH458775 KVC458774:KVD458775 LEY458774:LEZ458775 LOU458774:LOV458775 LYQ458774:LYR458775 MIM458774:MIN458775 MSI458774:MSJ458775 NCE458774:NCF458775 NMA458774:NMB458775 NVW458774:NVX458775 OFS458774:OFT458775 OPO458774:OPP458775 OZK458774:OZL458775 PJG458774:PJH458775 PTC458774:PTD458775 QCY458774:QCZ458775 QMU458774:QMV458775 QWQ458774:QWR458775 RGM458774:RGN458775 RQI458774:RQJ458775 SAE458774:SAF458775 SKA458774:SKB458775 STW458774:STX458775 TDS458774:TDT458775 TNO458774:TNP458775 TXK458774:TXL458775 UHG458774:UHH458775 URC458774:URD458775 VAY458774:VAZ458775 VKU458774:VKV458775 VUQ458774:VUR458775 WEM458774:WEN458775 WOI458774:WOJ458775 WYE458774:WYF458775 BW524310:BX524311 LS524310:LT524311 VO524310:VP524311 AFK524310:AFL524311 APG524310:APH524311 AZC524310:AZD524311 BIY524310:BIZ524311 BSU524310:BSV524311 CCQ524310:CCR524311 CMM524310:CMN524311 CWI524310:CWJ524311 DGE524310:DGF524311 DQA524310:DQB524311 DZW524310:DZX524311 EJS524310:EJT524311 ETO524310:ETP524311 FDK524310:FDL524311 FNG524310:FNH524311 FXC524310:FXD524311 GGY524310:GGZ524311 GQU524310:GQV524311 HAQ524310:HAR524311 HKM524310:HKN524311 HUI524310:HUJ524311 IEE524310:IEF524311 IOA524310:IOB524311 IXW524310:IXX524311 JHS524310:JHT524311 JRO524310:JRP524311 KBK524310:KBL524311 KLG524310:KLH524311 KVC524310:KVD524311 LEY524310:LEZ524311 LOU524310:LOV524311 LYQ524310:LYR524311 MIM524310:MIN524311 MSI524310:MSJ524311 NCE524310:NCF524311 NMA524310:NMB524311 NVW524310:NVX524311 OFS524310:OFT524311 OPO524310:OPP524311 OZK524310:OZL524311 PJG524310:PJH524311 PTC524310:PTD524311 QCY524310:QCZ524311 QMU524310:QMV524311 QWQ524310:QWR524311 RGM524310:RGN524311 RQI524310:RQJ524311 SAE524310:SAF524311 SKA524310:SKB524311 STW524310:STX524311 TDS524310:TDT524311 TNO524310:TNP524311 TXK524310:TXL524311 UHG524310:UHH524311 URC524310:URD524311 VAY524310:VAZ524311 VKU524310:VKV524311 VUQ524310:VUR524311 WEM524310:WEN524311 WOI524310:WOJ524311 WYE524310:WYF524311 BW589846:BX589847 LS589846:LT589847 VO589846:VP589847 AFK589846:AFL589847 APG589846:APH589847 AZC589846:AZD589847 BIY589846:BIZ589847 BSU589846:BSV589847 CCQ589846:CCR589847 CMM589846:CMN589847 CWI589846:CWJ589847 DGE589846:DGF589847 DQA589846:DQB589847 DZW589846:DZX589847 EJS589846:EJT589847 ETO589846:ETP589847 FDK589846:FDL589847 FNG589846:FNH589847 FXC589846:FXD589847 GGY589846:GGZ589847 GQU589846:GQV589847 HAQ589846:HAR589847 HKM589846:HKN589847 HUI589846:HUJ589847 IEE589846:IEF589847 IOA589846:IOB589847 IXW589846:IXX589847 JHS589846:JHT589847 JRO589846:JRP589847 KBK589846:KBL589847 KLG589846:KLH589847 KVC589846:KVD589847 LEY589846:LEZ589847 LOU589846:LOV589847 LYQ589846:LYR589847 MIM589846:MIN589847 MSI589846:MSJ589847 NCE589846:NCF589847 NMA589846:NMB589847 NVW589846:NVX589847 OFS589846:OFT589847 OPO589846:OPP589847 OZK589846:OZL589847 PJG589846:PJH589847 PTC589846:PTD589847 QCY589846:QCZ589847 QMU589846:QMV589847 QWQ589846:QWR589847 RGM589846:RGN589847 RQI589846:RQJ589847 SAE589846:SAF589847 SKA589846:SKB589847 STW589846:STX589847 TDS589846:TDT589847 TNO589846:TNP589847 TXK589846:TXL589847 UHG589846:UHH589847 URC589846:URD589847 VAY589846:VAZ589847 VKU589846:VKV589847 VUQ589846:VUR589847 WEM589846:WEN589847 WOI589846:WOJ589847 WYE589846:WYF589847 BW655382:BX655383 LS655382:LT655383 VO655382:VP655383 AFK655382:AFL655383 APG655382:APH655383 AZC655382:AZD655383 BIY655382:BIZ655383 BSU655382:BSV655383 CCQ655382:CCR655383 CMM655382:CMN655383 CWI655382:CWJ655383 DGE655382:DGF655383 DQA655382:DQB655383 DZW655382:DZX655383 EJS655382:EJT655383 ETO655382:ETP655383 FDK655382:FDL655383 FNG655382:FNH655383 FXC655382:FXD655383 GGY655382:GGZ655383 GQU655382:GQV655383 HAQ655382:HAR655383 HKM655382:HKN655383 HUI655382:HUJ655383 IEE655382:IEF655383 IOA655382:IOB655383 IXW655382:IXX655383 JHS655382:JHT655383 JRO655382:JRP655383 KBK655382:KBL655383 KLG655382:KLH655383 KVC655382:KVD655383 LEY655382:LEZ655383 LOU655382:LOV655383 LYQ655382:LYR655383 MIM655382:MIN655383 MSI655382:MSJ655383 NCE655382:NCF655383 NMA655382:NMB655383 NVW655382:NVX655383 OFS655382:OFT655383 OPO655382:OPP655383 OZK655382:OZL655383 PJG655382:PJH655383 PTC655382:PTD655383 QCY655382:QCZ655383 QMU655382:QMV655383 QWQ655382:QWR655383 RGM655382:RGN655383 RQI655382:RQJ655383 SAE655382:SAF655383 SKA655382:SKB655383 STW655382:STX655383 TDS655382:TDT655383 TNO655382:TNP655383 TXK655382:TXL655383 UHG655382:UHH655383 URC655382:URD655383 VAY655382:VAZ655383 VKU655382:VKV655383 VUQ655382:VUR655383 WEM655382:WEN655383 WOI655382:WOJ655383 WYE655382:WYF655383 BW720918:BX720919 LS720918:LT720919 VO720918:VP720919 AFK720918:AFL720919 APG720918:APH720919 AZC720918:AZD720919 BIY720918:BIZ720919 BSU720918:BSV720919 CCQ720918:CCR720919 CMM720918:CMN720919 CWI720918:CWJ720919 DGE720918:DGF720919 DQA720918:DQB720919 DZW720918:DZX720919 EJS720918:EJT720919 ETO720918:ETP720919 FDK720918:FDL720919 FNG720918:FNH720919 FXC720918:FXD720919 GGY720918:GGZ720919 GQU720918:GQV720919 HAQ720918:HAR720919 HKM720918:HKN720919 HUI720918:HUJ720919 IEE720918:IEF720919 IOA720918:IOB720919 IXW720918:IXX720919 JHS720918:JHT720919 JRO720918:JRP720919 KBK720918:KBL720919 KLG720918:KLH720919 KVC720918:KVD720919 LEY720918:LEZ720919 LOU720918:LOV720919 LYQ720918:LYR720919 MIM720918:MIN720919 MSI720918:MSJ720919 NCE720918:NCF720919 NMA720918:NMB720919 NVW720918:NVX720919 OFS720918:OFT720919 OPO720918:OPP720919 OZK720918:OZL720919 PJG720918:PJH720919 PTC720918:PTD720919 QCY720918:QCZ720919 QMU720918:QMV720919 QWQ720918:QWR720919 RGM720918:RGN720919 RQI720918:RQJ720919 SAE720918:SAF720919 SKA720918:SKB720919 STW720918:STX720919 TDS720918:TDT720919 TNO720918:TNP720919 TXK720918:TXL720919 UHG720918:UHH720919 URC720918:URD720919 VAY720918:VAZ720919 VKU720918:VKV720919 VUQ720918:VUR720919 WEM720918:WEN720919 WOI720918:WOJ720919 WYE720918:WYF720919 BW786454:BX786455 LS786454:LT786455 VO786454:VP786455 AFK786454:AFL786455 APG786454:APH786455 AZC786454:AZD786455 BIY786454:BIZ786455 BSU786454:BSV786455 CCQ786454:CCR786455 CMM786454:CMN786455 CWI786454:CWJ786455 DGE786454:DGF786455 DQA786454:DQB786455 DZW786454:DZX786455 EJS786454:EJT786455 ETO786454:ETP786455 FDK786454:FDL786455 FNG786454:FNH786455 FXC786454:FXD786455 GGY786454:GGZ786455 GQU786454:GQV786455 HAQ786454:HAR786455 HKM786454:HKN786455 HUI786454:HUJ786455 IEE786454:IEF786455 IOA786454:IOB786455 IXW786454:IXX786455 JHS786454:JHT786455 JRO786454:JRP786455 KBK786454:KBL786455 KLG786454:KLH786455 KVC786454:KVD786455 LEY786454:LEZ786455 LOU786454:LOV786455 LYQ786454:LYR786455 MIM786454:MIN786455 MSI786454:MSJ786455 NCE786454:NCF786455 NMA786454:NMB786455 NVW786454:NVX786455 OFS786454:OFT786455 OPO786454:OPP786455 OZK786454:OZL786455 PJG786454:PJH786455 PTC786454:PTD786455 QCY786454:QCZ786455 QMU786454:QMV786455 QWQ786454:QWR786455 RGM786454:RGN786455 RQI786454:RQJ786455 SAE786454:SAF786455 SKA786454:SKB786455 STW786454:STX786455 TDS786454:TDT786455 TNO786454:TNP786455 TXK786454:TXL786455 UHG786454:UHH786455 URC786454:URD786455 VAY786454:VAZ786455 VKU786454:VKV786455 VUQ786454:VUR786455 WEM786454:WEN786455 WOI786454:WOJ786455 WYE786454:WYF786455 BW851990:BX851991 LS851990:LT851991 VO851990:VP851991 AFK851990:AFL851991 APG851990:APH851991 AZC851990:AZD851991 BIY851990:BIZ851991 BSU851990:BSV851991 CCQ851990:CCR851991 CMM851990:CMN851991 CWI851990:CWJ851991 DGE851990:DGF851991 DQA851990:DQB851991 DZW851990:DZX851991 EJS851990:EJT851991 ETO851990:ETP851991 FDK851990:FDL851991 FNG851990:FNH851991 FXC851990:FXD851991 GGY851990:GGZ851991 GQU851990:GQV851991 HAQ851990:HAR851991 HKM851990:HKN851991 HUI851990:HUJ851991 IEE851990:IEF851991 IOA851990:IOB851991 IXW851990:IXX851991 JHS851990:JHT851991 JRO851990:JRP851991 KBK851990:KBL851991 KLG851990:KLH851991 KVC851990:KVD851991 LEY851990:LEZ851991 LOU851990:LOV851991 LYQ851990:LYR851991 MIM851990:MIN851991 MSI851990:MSJ851991 NCE851990:NCF851991 NMA851990:NMB851991 NVW851990:NVX851991 OFS851990:OFT851991 OPO851990:OPP851991 OZK851990:OZL851991 PJG851990:PJH851991 PTC851990:PTD851991 QCY851990:QCZ851991 QMU851990:QMV851991 QWQ851990:QWR851991 RGM851990:RGN851991 RQI851990:RQJ851991 SAE851990:SAF851991 SKA851990:SKB851991 STW851990:STX851991 TDS851990:TDT851991 TNO851990:TNP851991 TXK851990:TXL851991 UHG851990:UHH851991 URC851990:URD851991 VAY851990:VAZ851991 VKU851990:VKV851991 VUQ851990:VUR851991 WEM851990:WEN851991 WOI851990:WOJ851991 WYE851990:WYF851991 BW917526:BX917527 LS917526:LT917527 VO917526:VP917527 AFK917526:AFL917527 APG917526:APH917527 AZC917526:AZD917527 BIY917526:BIZ917527 BSU917526:BSV917527 CCQ917526:CCR917527 CMM917526:CMN917527 CWI917526:CWJ917527 DGE917526:DGF917527 DQA917526:DQB917527 DZW917526:DZX917527 EJS917526:EJT917527 ETO917526:ETP917527 FDK917526:FDL917527 FNG917526:FNH917527 FXC917526:FXD917527 GGY917526:GGZ917527 GQU917526:GQV917527 HAQ917526:HAR917527 HKM917526:HKN917527 HUI917526:HUJ917527 IEE917526:IEF917527 IOA917526:IOB917527 IXW917526:IXX917527 JHS917526:JHT917527 JRO917526:JRP917527 KBK917526:KBL917527 KLG917526:KLH917527 KVC917526:KVD917527 LEY917526:LEZ917527 LOU917526:LOV917527 LYQ917526:LYR917527 MIM917526:MIN917527 MSI917526:MSJ917527 NCE917526:NCF917527 NMA917526:NMB917527 NVW917526:NVX917527 OFS917526:OFT917527 OPO917526:OPP917527 OZK917526:OZL917527 PJG917526:PJH917527 PTC917526:PTD917527 QCY917526:QCZ917527 QMU917526:QMV917527 QWQ917526:QWR917527 RGM917526:RGN917527 RQI917526:RQJ917527 SAE917526:SAF917527 SKA917526:SKB917527 STW917526:STX917527 TDS917526:TDT917527 TNO917526:TNP917527 TXK917526:TXL917527 UHG917526:UHH917527 URC917526:URD917527 VAY917526:VAZ917527 VKU917526:VKV917527 VUQ917526:VUR917527 WEM917526:WEN917527 WOI917526:WOJ917527 WYE917526:WYF917527 BW983062:BX983063 LS983062:LT983063 VO983062:VP983063 AFK983062:AFL983063 APG983062:APH983063 AZC983062:AZD983063 BIY983062:BIZ983063 BSU983062:BSV983063 CCQ983062:CCR983063 CMM983062:CMN983063 CWI983062:CWJ983063 DGE983062:DGF983063 DQA983062:DQB983063 DZW983062:DZX983063 EJS983062:EJT983063 ETO983062:ETP983063 FDK983062:FDL983063 FNG983062:FNH983063 FXC983062:FXD983063 GGY983062:GGZ983063 GQU983062:GQV983063 HAQ983062:HAR983063 HKM983062:HKN983063 HUI983062:HUJ983063 IEE983062:IEF983063 IOA983062:IOB983063 IXW983062:IXX983063 JHS983062:JHT983063 JRO983062:JRP983063 KBK983062:KBL983063 KLG983062:KLH983063 KVC983062:KVD983063 LEY983062:LEZ983063 LOU983062:LOV983063 LYQ983062:LYR983063 MIM983062:MIN983063 MSI983062:MSJ983063 NCE983062:NCF983063 NMA983062:NMB983063 NVW983062:NVX983063 OFS983062:OFT983063 OPO983062:OPP983063 OZK983062:OZL983063 PJG983062:PJH983063 PTC983062:PTD983063 QCY983062:QCZ983063 QMU983062:QMV983063 QWQ983062:QWR983063 RGM983062:RGN983063 RQI983062:RQJ983063 SAE983062:SAF983063 SKA983062:SKB983063 STW983062:STX983063 TDS983062:TDT983063 TNO983062:TNP983063 TXK983062:TXL983063 UHG983062:UHH983063 URC983062:URD983063 VAY983062:VAZ983063 VKU983062:VKV983063 VUQ983062:VUR983063 WEM983062:WEN983063 WOI983062:WOJ983063 WYE983062:WYF983063 F65561:G65563 JZ65561:KA65563 TV65561:TW65563 ADR65561:ADS65563 ANN65561:ANO65563 AXJ65561:AXK65563 BHF65561:BHG65563 BRB65561:BRC65563 CAX65561:CAY65563 CKT65561:CKU65563 CUP65561:CUQ65563 DEL65561:DEM65563 DOH65561:DOI65563 DYD65561:DYE65563 EHZ65561:EIA65563 ERV65561:ERW65563 FBR65561:FBS65563 FLN65561:FLO65563 FVJ65561:FVK65563 GFF65561:GFG65563 GPB65561:GPC65563 GYX65561:GYY65563 HIT65561:HIU65563 HSP65561:HSQ65563 ICL65561:ICM65563 IMH65561:IMI65563 IWD65561:IWE65563 JFZ65561:JGA65563 JPV65561:JPW65563 JZR65561:JZS65563 KJN65561:KJO65563 KTJ65561:KTK65563 LDF65561:LDG65563 LNB65561:LNC65563 LWX65561:LWY65563 MGT65561:MGU65563 MQP65561:MQQ65563 NAL65561:NAM65563 NKH65561:NKI65563 NUD65561:NUE65563 ODZ65561:OEA65563 ONV65561:ONW65563 OXR65561:OXS65563 PHN65561:PHO65563 PRJ65561:PRK65563 QBF65561:QBG65563 QLB65561:QLC65563 QUX65561:QUY65563 RET65561:REU65563 ROP65561:ROQ65563 RYL65561:RYM65563 SIH65561:SII65563 SSD65561:SSE65563 TBZ65561:TCA65563 TLV65561:TLW65563 TVR65561:TVS65563 UFN65561:UFO65563 UPJ65561:UPK65563 UZF65561:UZG65563 VJB65561:VJC65563 VSX65561:VSY65563 WCT65561:WCU65563 WMP65561:WMQ65563 WWL65561:WWM65563 F131097:G131099 JZ131097:KA131099 TV131097:TW131099 ADR131097:ADS131099 ANN131097:ANO131099 AXJ131097:AXK131099 BHF131097:BHG131099 BRB131097:BRC131099 CAX131097:CAY131099 CKT131097:CKU131099 CUP131097:CUQ131099 DEL131097:DEM131099 DOH131097:DOI131099 DYD131097:DYE131099 EHZ131097:EIA131099 ERV131097:ERW131099 FBR131097:FBS131099 FLN131097:FLO131099 FVJ131097:FVK131099 GFF131097:GFG131099 GPB131097:GPC131099 GYX131097:GYY131099 HIT131097:HIU131099 HSP131097:HSQ131099 ICL131097:ICM131099 IMH131097:IMI131099 IWD131097:IWE131099 JFZ131097:JGA131099 JPV131097:JPW131099 JZR131097:JZS131099 KJN131097:KJO131099 KTJ131097:KTK131099 LDF131097:LDG131099 LNB131097:LNC131099 LWX131097:LWY131099 MGT131097:MGU131099 MQP131097:MQQ131099 NAL131097:NAM131099 NKH131097:NKI131099 NUD131097:NUE131099 ODZ131097:OEA131099 ONV131097:ONW131099 OXR131097:OXS131099 PHN131097:PHO131099 PRJ131097:PRK131099 QBF131097:QBG131099 QLB131097:QLC131099 QUX131097:QUY131099 RET131097:REU131099 ROP131097:ROQ131099 RYL131097:RYM131099 SIH131097:SII131099 SSD131097:SSE131099 TBZ131097:TCA131099 TLV131097:TLW131099 TVR131097:TVS131099 UFN131097:UFO131099 UPJ131097:UPK131099 UZF131097:UZG131099 VJB131097:VJC131099 VSX131097:VSY131099 WCT131097:WCU131099 WMP131097:WMQ131099 WWL131097:WWM131099 F196633:G196635 JZ196633:KA196635 TV196633:TW196635 ADR196633:ADS196635 ANN196633:ANO196635 AXJ196633:AXK196635 BHF196633:BHG196635 BRB196633:BRC196635 CAX196633:CAY196635 CKT196633:CKU196635 CUP196633:CUQ196635 DEL196633:DEM196635 DOH196633:DOI196635 DYD196633:DYE196635 EHZ196633:EIA196635 ERV196633:ERW196635 FBR196633:FBS196635 FLN196633:FLO196635 FVJ196633:FVK196635 GFF196633:GFG196635 GPB196633:GPC196635 GYX196633:GYY196635 HIT196633:HIU196635 HSP196633:HSQ196635 ICL196633:ICM196635 IMH196633:IMI196635 IWD196633:IWE196635 JFZ196633:JGA196635 JPV196633:JPW196635 JZR196633:JZS196635 KJN196633:KJO196635 KTJ196633:KTK196635 LDF196633:LDG196635 LNB196633:LNC196635 LWX196633:LWY196635 MGT196633:MGU196635 MQP196633:MQQ196635 NAL196633:NAM196635 NKH196633:NKI196635 NUD196633:NUE196635 ODZ196633:OEA196635 ONV196633:ONW196635 OXR196633:OXS196635 PHN196633:PHO196635 PRJ196633:PRK196635 QBF196633:QBG196635 QLB196633:QLC196635 QUX196633:QUY196635 RET196633:REU196635 ROP196633:ROQ196635 RYL196633:RYM196635 SIH196633:SII196635 SSD196633:SSE196635 TBZ196633:TCA196635 TLV196633:TLW196635 TVR196633:TVS196635 UFN196633:UFO196635 UPJ196633:UPK196635 UZF196633:UZG196635 VJB196633:VJC196635 VSX196633:VSY196635 WCT196633:WCU196635 WMP196633:WMQ196635 WWL196633:WWM196635 F262169:G262171 JZ262169:KA262171 TV262169:TW262171 ADR262169:ADS262171 ANN262169:ANO262171 AXJ262169:AXK262171 BHF262169:BHG262171 BRB262169:BRC262171 CAX262169:CAY262171 CKT262169:CKU262171 CUP262169:CUQ262171 DEL262169:DEM262171 DOH262169:DOI262171 DYD262169:DYE262171 EHZ262169:EIA262171 ERV262169:ERW262171 FBR262169:FBS262171 FLN262169:FLO262171 FVJ262169:FVK262171 GFF262169:GFG262171 GPB262169:GPC262171 GYX262169:GYY262171 HIT262169:HIU262171 HSP262169:HSQ262171 ICL262169:ICM262171 IMH262169:IMI262171 IWD262169:IWE262171 JFZ262169:JGA262171 JPV262169:JPW262171 JZR262169:JZS262171 KJN262169:KJO262171 KTJ262169:KTK262171 LDF262169:LDG262171 LNB262169:LNC262171 LWX262169:LWY262171 MGT262169:MGU262171 MQP262169:MQQ262171 NAL262169:NAM262171 NKH262169:NKI262171 NUD262169:NUE262171 ODZ262169:OEA262171 ONV262169:ONW262171 OXR262169:OXS262171 PHN262169:PHO262171 PRJ262169:PRK262171 QBF262169:QBG262171 QLB262169:QLC262171 QUX262169:QUY262171 RET262169:REU262171 ROP262169:ROQ262171 RYL262169:RYM262171 SIH262169:SII262171 SSD262169:SSE262171 TBZ262169:TCA262171 TLV262169:TLW262171 TVR262169:TVS262171 UFN262169:UFO262171 UPJ262169:UPK262171 UZF262169:UZG262171 VJB262169:VJC262171 VSX262169:VSY262171 WCT262169:WCU262171 WMP262169:WMQ262171 WWL262169:WWM262171 F327705:G327707 JZ327705:KA327707 TV327705:TW327707 ADR327705:ADS327707 ANN327705:ANO327707 AXJ327705:AXK327707 BHF327705:BHG327707 BRB327705:BRC327707 CAX327705:CAY327707 CKT327705:CKU327707 CUP327705:CUQ327707 DEL327705:DEM327707 DOH327705:DOI327707 DYD327705:DYE327707 EHZ327705:EIA327707 ERV327705:ERW327707 FBR327705:FBS327707 FLN327705:FLO327707 FVJ327705:FVK327707 GFF327705:GFG327707 GPB327705:GPC327707 GYX327705:GYY327707 HIT327705:HIU327707 HSP327705:HSQ327707 ICL327705:ICM327707 IMH327705:IMI327707 IWD327705:IWE327707 JFZ327705:JGA327707 JPV327705:JPW327707 JZR327705:JZS327707 KJN327705:KJO327707 KTJ327705:KTK327707 LDF327705:LDG327707 LNB327705:LNC327707 LWX327705:LWY327707 MGT327705:MGU327707 MQP327705:MQQ327707 NAL327705:NAM327707 NKH327705:NKI327707 NUD327705:NUE327707 ODZ327705:OEA327707 ONV327705:ONW327707 OXR327705:OXS327707 PHN327705:PHO327707 PRJ327705:PRK327707 QBF327705:QBG327707 QLB327705:QLC327707 QUX327705:QUY327707 RET327705:REU327707 ROP327705:ROQ327707 RYL327705:RYM327707 SIH327705:SII327707 SSD327705:SSE327707 TBZ327705:TCA327707 TLV327705:TLW327707 TVR327705:TVS327707 UFN327705:UFO327707 UPJ327705:UPK327707 UZF327705:UZG327707 VJB327705:VJC327707 VSX327705:VSY327707 WCT327705:WCU327707 WMP327705:WMQ327707 WWL327705:WWM327707 F393241:G393243 JZ393241:KA393243 TV393241:TW393243 ADR393241:ADS393243 ANN393241:ANO393243 AXJ393241:AXK393243 BHF393241:BHG393243 BRB393241:BRC393243 CAX393241:CAY393243 CKT393241:CKU393243 CUP393241:CUQ393243 DEL393241:DEM393243 DOH393241:DOI393243 DYD393241:DYE393243 EHZ393241:EIA393243 ERV393241:ERW393243 FBR393241:FBS393243 FLN393241:FLO393243 FVJ393241:FVK393243 GFF393241:GFG393243 GPB393241:GPC393243 GYX393241:GYY393243 HIT393241:HIU393243 HSP393241:HSQ393243 ICL393241:ICM393243 IMH393241:IMI393243 IWD393241:IWE393243 JFZ393241:JGA393243 JPV393241:JPW393243 JZR393241:JZS393243 KJN393241:KJO393243 KTJ393241:KTK393243 LDF393241:LDG393243 LNB393241:LNC393243 LWX393241:LWY393243 MGT393241:MGU393243 MQP393241:MQQ393243 NAL393241:NAM393243 NKH393241:NKI393243 NUD393241:NUE393243 ODZ393241:OEA393243 ONV393241:ONW393243 OXR393241:OXS393243 PHN393241:PHO393243 PRJ393241:PRK393243 QBF393241:QBG393243 QLB393241:QLC393243 QUX393241:QUY393243 RET393241:REU393243 ROP393241:ROQ393243 RYL393241:RYM393243 SIH393241:SII393243 SSD393241:SSE393243 TBZ393241:TCA393243 TLV393241:TLW393243 TVR393241:TVS393243 UFN393241:UFO393243 UPJ393241:UPK393243 UZF393241:UZG393243 VJB393241:VJC393243 VSX393241:VSY393243 WCT393241:WCU393243 WMP393241:WMQ393243 WWL393241:WWM393243 F458777:G458779 JZ458777:KA458779 TV458777:TW458779 ADR458777:ADS458779 ANN458777:ANO458779 AXJ458777:AXK458779 BHF458777:BHG458779 BRB458777:BRC458779 CAX458777:CAY458779 CKT458777:CKU458779 CUP458777:CUQ458779 DEL458777:DEM458779 DOH458777:DOI458779 DYD458777:DYE458779 EHZ458777:EIA458779 ERV458777:ERW458779 FBR458777:FBS458779 FLN458777:FLO458779 FVJ458777:FVK458779 GFF458777:GFG458779 GPB458777:GPC458779 GYX458777:GYY458779 HIT458777:HIU458779 HSP458777:HSQ458779 ICL458777:ICM458779 IMH458777:IMI458779 IWD458777:IWE458779 JFZ458777:JGA458779 JPV458777:JPW458779 JZR458777:JZS458779 KJN458777:KJO458779 KTJ458777:KTK458779 LDF458777:LDG458779 LNB458777:LNC458779 LWX458777:LWY458779 MGT458777:MGU458779 MQP458777:MQQ458779 NAL458777:NAM458779 NKH458777:NKI458779 NUD458777:NUE458779 ODZ458777:OEA458779 ONV458777:ONW458779 OXR458777:OXS458779 PHN458777:PHO458779 PRJ458777:PRK458779 QBF458777:QBG458779 QLB458777:QLC458779 QUX458777:QUY458779 RET458777:REU458779 ROP458777:ROQ458779 RYL458777:RYM458779 SIH458777:SII458779 SSD458777:SSE458779 TBZ458777:TCA458779 TLV458777:TLW458779 TVR458777:TVS458779 UFN458777:UFO458779 UPJ458777:UPK458779 UZF458777:UZG458779 VJB458777:VJC458779 VSX458777:VSY458779 WCT458777:WCU458779 WMP458777:WMQ458779 WWL458777:WWM458779 F524313:G524315 JZ524313:KA524315 TV524313:TW524315 ADR524313:ADS524315 ANN524313:ANO524315 AXJ524313:AXK524315 BHF524313:BHG524315 BRB524313:BRC524315 CAX524313:CAY524315 CKT524313:CKU524315 CUP524313:CUQ524315 DEL524313:DEM524315 DOH524313:DOI524315 DYD524313:DYE524315 EHZ524313:EIA524315 ERV524313:ERW524315 FBR524313:FBS524315 FLN524313:FLO524315 FVJ524313:FVK524315 GFF524313:GFG524315 GPB524313:GPC524315 GYX524313:GYY524315 HIT524313:HIU524315 HSP524313:HSQ524315 ICL524313:ICM524315 IMH524313:IMI524315 IWD524313:IWE524315 JFZ524313:JGA524315 JPV524313:JPW524315 JZR524313:JZS524315 KJN524313:KJO524315 KTJ524313:KTK524315 LDF524313:LDG524315 LNB524313:LNC524315 LWX524313:LWY524315 MGT524313:MGU524315 MQP524313:MQQ524315 NAL524313:NAM524315 NKH524313:NKI524315 NUD524313:NUE524315 ODZ524313:OEA524315 ONV524313:ONW524315 OXR524313:OXS524315 PHN524313:PHO524315 PRJ524313:PRK524315 QBF524313:QBG524315 QLB524313:QLC524315 QUX524313:QUY524315 RET524313:REU524315 ROP524313:ROQ524315 RYL524313:RYM524315 SIH524313:SII524315 SSD524313:SSE524315 TBZ524313:TCA524315 TLV524313:TLW524315 TVR524313:TVS524315 UFN524313:UFO524315 UPJ524313:UPK524315 UZF524313:UZG524315 VJB524313:VJC524315 VSX524313:VSY524315 WCT524313:WCU524315 WMP524313:WMQ524315 WWL524313:WWM524315 F589849:G589851 JZ589849:KA589851 TV589849:TW589851 ADR589849:ADS589851 ANN589849:ANO589851 AXJ589849:AXK589851 BHF589849:BHG589851 BRB589849:BRC589851 CAX589849:CAY589851 CKT589849:CKU589851 CUP589849:CUQ589851 DEL589849:DEM589851 DOH589849:DOI589851 DYD589849:DYE589851 EHZ589849:EIA589851 ERV589849:ERW589851 FBR589849:FBS589851 FLN589849:FLO589851 FVJ589849:FVK589851 GFF589849:GFG589851 GPB589849:GPC589851 GYX589849:GYY589851 HIT589849:HIU589851 HSP589849:HSQ589851 ICL589849:ICM589851 IMH589849:IMI589851 IWD589849:IWE589851 JFZ589849:JGA589851 JPV589849:JPW589851 JZR589849:JZS589851 KJN589849:KJO589851 KTJ589849:KTK589851 LDF589849:LDG589851 LNB589849:LNC589851 LWX589849:LWY589851 MGT589849:MGU589851 MQP589849:MQQ589851 NAL589849:NAM589851 NKH589849:NKI589851 NUD589849:NUE589851 ODZ589849:OEA589851 ONV589849:ONW589851 OXR589849:OXS589851 PHN589849:PHO589851 PRJ589849:PRK589851 QBF589849:QBG589851 QLB589849:QLC589851 QUX589849:QUY589851 RET589849:REU589851 ROP589849:ROQ589851 RYL589849:RYM589851 SIH589849:SII589851 SSD589849:SSE589851 TBZ589849:TCA589851 TLV589849:TLW589851 TVR589849:TVS589851 UFN589849:UFO589851 UPJ589849:UPK589851 UZF589849:UZG589851 VJB589849:VJC589851 VSX589849:VSY589851 WCT589849:WCU589851 WMP589849:WMQ589851 WWL589849:WWM589851 F655385:G655387 JZ655385:KA655387 TV655385:TW655387 ADR655385:ADS655387 ANN655385:ANO655387 AXJ655385:AXK655387 BHF655385:BHG655387 BRB655385:BRC655387 CAX655385:CAY655387 CKT655385:CKU655387 CUP655385:CUQ655387 DEL655385:DEM655387 DOH655385:DOI655387 DYD655385:DYE655387 EHZ655385:EIA655387 ERV655385:ERW655387 FBR655385:FBS655387 FLN655385:FLO655387 FVJ655385:FVK655387 GFF655385:GFG655387 GPB655385:GPC655387 GYX655385:GYY655387 HIT655385:HIU655387 HSP655385:HSQ655387 ICL655385:ICM655387 IMH655385:IMI655387 IWD655385:IWE655387 JFZ655385:JGA655387 JPV655385:JPW655387 JZR655385:JZS655387 KJN655385:KJO655387 KTJ655385:KTK655387 LDF655385:LDG655387 LNB655385:LNC655387 LWX655385:LWY655387 MGT655385:MGU655387 MQP655385:MQQ655387 NAL655385:NAM655387 NKH655385:NKI655387 NUD655385:NUE655387 ODZ655385:OEA655387 ONV655385:ONW655387 OXR655385:OXS655387 PHN655385:PHO655387 PRJ655385:PRK655387 QBF655385:QBG655387 QLB655385:QLC655387 QUX655385:QUY655387 RET655385:REU655387 ROP655385:ROQ655387 RYL655385:RYM655387 SIH655385:SII655387 SSD655385:SSE655387 TBZ655385:TCA655387 TLV655385:TLW655387 TVR655385:TVS655387 UFN655385:UFO655387 UPJ655385:UPK655387 UZF655385:UZG655387 VJB655385:VJC655387 VSX655385:VSY655387 WCT655385:WCU655387 WMP655385:WMQ655387 WWL655385:WWM655387 F720921:G720923 JZ720921:KA720923 TV720921:TW720923 ADR720921:ADS720923 ANN720921:ANO720923 AXJ720921:AXK720923 BHF720921:BHG720923 BRB720921:BRC720923 CAX720921:CAY720923 CKT720921:CKU720923 CUP720921:CUQ720923 DEL720921:DEM720923 DOH720921:DOI720923 DYD720921:DYE720923 EHZ720921:EIA720923 ERV720921:ERW720923 FBR720921:FBS720923 FLN720921:FLO720923 FVJ720921:FVK720923 GFF720921:GFG720923 GPB720921:GPC720923 GYX720921:GYY720923 HIT720921:HIU720923 HSP720921:HSQ720923 ICL720921:ICM720923 IMH720921:IMI720923 IWD720921:IWE720923 JFZ720921:JGA720923 JPV720921:JPW720923 JZR720921:JZS720923 KJN720921:KJO720923 KTJ720921:KTK720923 LDF720921:LDG720923 LNB720921:LNC720923 LWX720921:LWY720923 MGT720921:MGU720923 MQP720921:MQQ720923 NAL720921:NAM720923 NKH720921:NKI720923 NUD720921:NUE720923 ODZ720921:OEA720923 ONV720921:ONW720923 OXR720921:OXS720923 PHN720921:PHO720923 PRJ720921:PRK720923 QBF720921:QBG720923 QLB720921:QLC720923 QUX720921:QUY720923 RET720921:REU720923 ROP720921:ROQ720923 RYL720921:RYM720923 SIH720921:SII720923 SSD720921:SSE720923 TBZ720921:TCA720923 TLV720921:TLW720923 TVR720921:TVS720923 UFN720921:UFO720923 UPJ720921:UPK720923 UZF720921:UZG720923 VJB720921:VJC720923 VSX720921:VSY720923 WCT720921:WCU720923 WMP720921:WMQ720923 WWL720921:WWM720923 F786457:G786459 JZ786457:KA786459 TV786457:TW786459 ADR786457:ADS786459 ANN786457:ANO786459 AXJ786457:AXK786459 BHF786457:BHG786459 BRB786457:BRC786459 CAX786457:CAY786459 CKT786457:CKU786459 CUP786457:CUQ786459 DEL786457:DEM786459 DOH786457:DOI786459 DYD786457:DYE786459 EHZ786457:EIA786459 ERV786457:ERW786459 FBR786457:FBS786459 FLN786457:FLO786459 FVJ786457:FVK786459 GFF786457:GFG786459 GPB786457:GPC786459 GYX786457:GYY786459 HIT786457:HIU786459 HSP786457:HSQ786459 ICL786457:ICM786459 IMH786457:IMI786459 IWD786457:IWE786459 JFZ786457:JGA786459 JPV786457:JPW786459 JZR786457:JZS786459 KJN786457:KJO786459 KTJ786457:KTK786459 LDF786457:LDG786459 LNB786457:LNC786459 LWX786457:LWY786459 MGT786457:MGU786459 MQP786457:MQQ786459 NAL786457:NAM786459 NKH786457:NKI786459 NUD786457:NUE786459 ODZ786457:OEA786459 ONV786457:ONW786459 OXR786457:OXS786459 PHN786457:PHO786459 PRJ786457:PRK786459 QBF786457:QBG786459 QLB786457:QLC786459 QUX786457:QUY786459 RET786457:REU786459 ROP786457:ROQ786459 RYL786457:RYM786459 SIH786457:SII786459 SSD786457:SSE786459 TBZ786457:TCA786459 TLV786457:TLW786459 TVR786457:TVS786459 UFN786457:UFO786459 UPJ786457:UPK786459 UZF786457:UZG786459 VJB786457:VJC786459 VSX786457:VSY786459 WCT786457:WCU786459 WMP786457:WMQ786459 WWL786457:WWM786459 F851993:G851995 JZ851993:KA851995 TV851993:TW851995 ADR851993:ADS851995 ANN851993:ANO851995 AXJ851993:AXK851995 BHF851993:BHG851995 BRB851993:BRC851995 CAX851993:CAY851995 CKT851993:CKU851995 CUP851993:CUQ851995 DEL851993:DEM851995 DOH851993:DOI851995 DYD851993:DYE851995 EHZ851993:EIA851995 ERV851993:ERW851995 FBR851993:FBS851995 FLN851993:FLO851995 FVJ851993:FVK851995 GFF851993:GFG851995 GPB851993:GPC851995 GYX851993:GYY851995 HIT851993:HIU851995 HSP851993:HSQ851995 ICL851993:ICM851995 IMH851993:IMI851995 IWD851993:IWE851995 JFZ851993:JGA851995 JPV851993:JPW851995 JZR851993:JZS851995 KJN851993:KJO851995 KTJ851993:KTK851995 LDF851993:LDG851995 LNB851993:LNC851995 LWX851993:LWY851995 MGT851993:MGU851995 MQP851993:MQQ851995 NAL851993:NAM851995 NKH851993:NKI851995 NUD851993:NUE851995 ODZ851993:OEA851995 ONV851993:ONW851995 OXR851993:OXS851995 PHN851993:PHO851995 PRJ851993:PRK851995 QBF851993:QBG851995 QLB851993:QLC851995 QUX851993:QUY851995 RET851993:REU851995 ROP851993:ROQ851995 RYL851993:RYM851995 SIH851993:SII851995 SSD851993:SSE851995 TBZ851993:TCA851995 TLV851993:TLW851995 TVR851993:TVS851995 UFN851993:UFO851995 UPJ851993:UPK851995 UZF851993:UZG851995 VJB851993:VJC851995 VSX851993:VSY851995 WCT851993:WCU851995 WMP851993:WMQ851995 WWL851993:WWM851995 F917529:G917531 JZ917529:KA917531 TV917529:TW917531 ADR917529:ADS917531 ANN917529:ANO917531 AXJ917529:AXK917531 BHF917529:BHG917531 BRB917529:BRC917531 CAX917529:CAY917531 CKT917529:CKU917531 CUP917529:CUQ917531 DEL917529:DEM917531 DOH917529:DOI917531 DYD917529:DYE917531 EHZ917529:EIA917531 ERV917529:ERW917531 FBR917529:FBS917531 FLN917529:FLO917531 FVJ917529:FVK917531 GFF917529:GFG917531 GPB917529:GPC917531 GYX917529:GYY917531 HIT917529:HIU917531 HSP917529:HSQ917531 ICL917529:ICM917531 IMH917529:IMI917531 IWD917529:IWE917531 JFZ917529:JGA917531 JPV917529:JPW917531 JZR917529:JZS917531 KJN917529:KJO917531 KTJ917529:KTK917531 LDF917529:LDG917531 LNB917529:LNC917531 LWX917529:LWY917531 MGT917529:MGU917531 MQP917529:MQQ917531 NAL917529:NAM917531 NKH917529:NKI917531 NUD917529:NUE917531 ODZ917529:OEA917531 ONV917529:ONW917531 OXR917529:OXS917531 PHN917529:PHO917531 PRJ917529:PRK917531 QBF917529:QBG917531 QLB917529:QLC917531 QUX917529:QUY917531 RET917529:REU917531 ROP917529:ROQ917531 RYL917529:RYM917531 SIH917529:SII917531 SSD917529:SSE917531 TBZ917529:TCA917531 TLV917529:TLW917531 TVR917529:TVS917531 UFN917529:UFO917531 UPJ917529:UPK917531 UZF917529:UZG917531 VJB917529:VJC917531 VSX917529:VSY917531 WCT917529:WCU917531 WMP917529:WMQ917531 WWL917529:WWM917531 F983065:G983067 JZ983065:KA983067 TV983065:TW983067 ADR983065:ADS983067 ANN983065:ANO983067 AXJ983065:AXK983067 BHF983065:BHG983067 BRB983065:BRC983067 CAX983065:CAY983067 CKT983065:CKU983067 CUP983065:CUQ983067 DEL983065:DEM983067 DOH983065:DOI983067 DYD983065:DYE983067 EHZ983065:EIA983067 ERV983065:ERW983067 FBR983065:FBS983067 FLN983065:FLO983067 FVJ983065:FVK983067 GFF983065:GFG983067 GPB983065:GPC983067 GYX983065:GYY983067 HIT983065:HIU983067 HSP983065:HSQ983067 ICL983065:ICM983067 IMH983065:IMI983067 IWD983065:IWE983067 JFZ983065:JGA983067 JPV983065:JPW983067 JZR983065:JZS983067 KJN983065:KJO983067 KTJ983065:KTK983067 LDF983065:LDG983067 LNB983065:LNC983067 LWX983065:LWY983067 MGT983065:MGU983067 MQP983065:MQQ983067 NAL983065:NAM983067 NKH983065:NKI983067 NUD983065:NUE983067 ODZ983065:OEA983067 ONV983065:ONW983067 OXR983065:OXS983067 PHN983065:PHO983067 PRJ983065:PRK983067 QBF983065:QBG983067 QLB983065:QLC983067 QUX983065:QUY983067 RET983065:REU983067 ROP983065:ROQ983067 RYL983065:RYM983067 SIH983065:SII983067 SSD983065:SSE983067 TBZ983065:TCA983067 TLV983065:TLW983067 TVR983065:TVS983067 UFN983065:UFO983067 UPJ983065:UPK983067 UZF983065:UZG983067 VJB983065:VJC983067 VSX983065:VSY983067 WCT983065:WCU983067 WMP983065:WMQ983067 WWL983065:WWM983067 BS16:BT17 LO16:LP17 VK16:VL17 AFG16:AFH17 APC16:APD17 AYY16:AYZ17 BIU16:BIV17 BSQ16:BSR17 CCM16:CCN17 CMI16:CMJ17 CWE16:CWF17 DGA16:DGB17 DPW16:DPX17 DZS16:DZT17 EJO16:EJP17 ETK16:ETL17 FDG16:FDH17 FNC16:FND17 FWY16:FWZ17 GGU16:GGV17 GQQ16:GQR17 HAM16:HAN17 HKI16:HKJ17 HUE16:HUF17 IEA16:IEB17 INW16:INX17 IXS16:IXT17 JHO16:JHP17 JRK16:JRL17 KBG16:KBH17 KLC16:KLD17 KUY16:KUZ17 LEU16:LEV17 LOQ16:LOR17 LYM16:LYN17 MII16:MIJ17 MSE16:MSF17 NCA16:NCB17 NLW16:NLX17 NVS16:NVT17 OFO16:OFP17 OPK16:OPL17 OZG16:OZH17 PJC16:PJD17 PSY16:PSZ17 QCU16:QCV17 QMQ16:QMR17 QWM16:QWN17 RGI16:RGJ17 RQE16:RQF17 SAA16:SAB17 SJW16:SJX17 STS16:STT17 TDO16:TDP17 TNK16:TNL17 TXG16:TXH17 UHC16:UHD17 UQY16:UQZ17 VAU16:VAV17 VKQ16:VKR17 VUM16:VUN17 WEI16:WEJ17 WOE16:WOF17 WYA16:WYB17 BS65558:BT65559 LO65558:LP65559 VK65558:VL65559 AFG65558:AFH65559 APC65558:APD65559 AYY65558:AYZ65559 BIU65558:BIV65559 BSQ65558:BSR65559 CCM65558:CCN65559 CMI65558:CMJ65559 CWE65558:CWF65559 DGA65558:DGB65559 DPW65558:DPX65559 DZS65558:DZT65559 EJO65558:EJP65559 ETK65558:ETL65559 FDG65558:FDH65559 FNC65558:FND65559 FWY65558:FWZ65559 GGU65558:GGV65559 GQQ65558:GQR65559 HAM65558:HAN65559 HKI65558:HKJ65559 HUE65558:HUF65559 IEA65558:IEB65559 INW65558:INX65559 IXS65558:IXT65559 JHO65558:JHP65559 JRK65558:JRL65559 KBG65558:KBH65559 KLC65558:KLD65559 KUY65558:KUZ65559 LEU65558:LEV65559 LOQ65558:LOR65559 LYM65558:LYN65559 MII65558:MIJ65559 MSE65558:MSF65559 NCA65558:NCB65559 NLW65558:NLX65559 NVS65558:NVT65559 OFO65558:OFP65559 OPK65558:OPL65559 OZG65558:OZH65559 PJC65558:PJD65559 PSY65558:PSZ65559 QCU65558:QCV65559 QMQ65558:QMR65559 QWM65558:QWN65559 RGI65558:RGJ65559 RQE65558:RQF65559 SAA65558:SAB65559 SJW65558:SJX65559 STS65558:STT65559 TDO65558:TDP65559 TNK65558:TNL65559 TXG65558:TXH65559 UHC65558:UHD65559 UQY65558:UQZ65559 VAU65558:VAV65559 VKQ65558:VKR65559 VUM65558:VUN65559 WEI65558:WEJ65559 WOE65558:WOF65559 WYA65558:WYB65559 BS131094:BT131095 LO131094:LP131095 VK131094:VL131095 AFG131094:AFH131095 APC131094:APD131095 AYY131094:AYZ131095 BIU131094:BIV131095 BSQ131094:BSR131095 CCM131094:CCN131095 CMI131094:CMJ131095 CWE131094:CWF131095 DGA131094:DGB131095 DPW131094:DPX131095 DZS131094:DZT131095 EJO131094:EJP131095 ETK131094:ETL131095 FDG131094:FDH131095 FNC131094:FND131095 FWY131094:FWZ131095 GGU131094:GGV131095 GQQ131094:GQR131095 HAM131094:HAN131095 HKI131094:HKJ131095 HUE131094:HUF131095 IEA131094:IEB131095 INW131094:INX131095 IXS131094:IXT131095 JHO131094:JHP131095 JRK131094:JRL131095 KBG131094:KBH131095 KLC131094:KLD131095 KUY131094:KUZ131095 LEU131094:LEV131095 LOQ131094:LOR131095 LYM131094:LYN131095 MII131094:MIJ131095 MSE131094:MSF131095 NCA131094:NCB131095 NLW131094:NLX131095 NVS131094:NVT131095 OFO131094:OFP131095 OPK131094:OPL131095 OZG131094:OZH131095 PJC131094:PJD131095 PSY131094:PSZ131095 QCU131094:QCV131095 QMQ131094:QMR131095 QWM131094:QWN131095 RGI131094:RGJ131095 RQE131094:RQF131095 SAA131094:SAB131095 SJW131094:SJX131095 STS131094:STT131095 TDO131094:TDP131095 TNK131094:TNL131095 TXG131094:TXH131095 UHC131094:UHD131095 UQY131094:UQZ131095 VAU131094:VAV131095 VKQ131094:VKR131095 VUM131094:VUN131095 WEI131094:WEJ131095 WOE131094:WOF131095 WYA131094:WYB131095 BS196630:BT196631 LO196630:LP196631 VK196630:VL196631 AFG196630:AFH196631 APC196630:APD196631 AYY196630:AYZ196631 BIU196630:BIV196631 BSQ196630:BSR196631 CCM196630:CCN196631 CMI196630:CMJ196631 CWE196630:CWF196631 DGA196630:DGB196631 DPW196630:DPX196631 DZS196630:DZT196631 EJO196630:EJP196631 ETK196630:ETL196631 FDG196630:FDH196631 FNC196630:FND196631 FWY196630:FWZ196631 GGU196630:GGV196631 GQQ196630:GQR196631 HAM196630:HAN196631 HKI196630:HKJ196631 HUE196630:HUF196631 IEA196630:IEB196631 INW196630:INX196631 IXS196630:IXT196631 JHO196630:JHP196631 JRK196630:JRL196631 KBG196630:KBH196631 KLC196630:KLD196631 KUY196630:KUZ196631 LEU196630:LEV196631 LOQ196630:LOR196631 LYM196630:LYN196631 MII196630:MIJ196631 MSE196630:MSF196631 NCA196630:NCB196631 NLW196630:NLX196631 NVS196630:NVT196631 OFO196630:OFP196631 OPK196630:OPL196631 OZG196630:OZH196631 PJC196630:PJD196631 PSY196630:PSZ196631 QCU196630:QCV196631 QMQ196630:QMR196631 QWM196630:QWN196631 RGI196630:RGJ196631 RQE196630:RQF196631 SAA196630:SAB196631 SJW196630:SJX196631 STS196630:STT196631 TDO196630:TDP196631 TNK196630:TNL196631 TXG196630:TXH196631 UHC196630:UHD196631 UQY196630:UQZ196631 VAU196630:VAV196631 VKQ196630:VKR196631 VUM196630:VUN196631 WEI196630:WEJ196631 WOE196630:WOF196631 WYA196630:WYB196631 BS262166:BT262167 LO262166:LP262167 VK262166:VL262167 AFG262166:AFH262167 APC262166:APD262167 AYY262166:AYZ262167 BIU262166:BIV262167 BSQ262166:BSR262167 CCM262166:CCN262167 CMI262166:CMJ262167 CWE262166:CWF262167 DGA262166:DGB262167 DPW262166:DPX262167 DZS262166:DZT262167 EJO262166:EJP262167 ETK262166:ETL262167 FDG262166:FDH262167 FNC262166:FND262167 FWY262166:FWZ262167 GGU262166:GGV262167 GQQ262166:GQR262167 HAM262166:HAN262167 HKI262166:HKJ262167 HUE262166:HUF262167 IEA262166:IEB262167 INW262166:INX262167 IXS262166:IXT262167 JHO262166:JHP262167 JRK262166:JRL262167 KBG262166:KBH262167 KLC262166:KLD262167 KUY262166:KUZ262167 LEU262166:LEV262167 LOQ262166:LOR262167 LYM262166:LYN262167 MII262166:MIJ262167 MSE262166:MSF262167 NCA262166:NCB262167 NLW262166:NLX262167 NVS262166:NVT262167 OFO262166:OFP262167 OPK262166:OPL262167 OZG262166:OZH262167 PJC262166:PJD262167 PSY262166:PSZ262167 QCU262166:QCV262167 QMQ262166:QMR262167 QWM262166:QWN262167 RGI262166:RGJ262167 RQE262166:RQF262167 SAA262166:SAB262167 SJW262166:SJX262167 STS262166:STT262167 TDO262166:TDP262167 TNK262166:TNL262167 TXG262166:TXH262167 UHC262166:UHD262167 UQY262166:UQZ262167 VAU262166:VAV262167 VKQ262166:VKR262167 VUM262166:VUN262167 WEI262166:WEJ262167 WOE262166:WOF262167 WYA262166:WYB262167 BS327702:BT327703 LO327702:LP327703 VK327702:VL327703 AFG327702:AFH327703 APC327702:APD327703 AYY327702:AYZ327703 BIU327702:BIV327703 BSQ327702:BSR327703 CCM327702:CCN327703 CMI327702:CMJ327703 CWE327702:CWF327703 DGA327702:DGB327703 DPW327702:DPX327703 DZS327702:DZT327703 EJO327702:EJP327703 ETK327702:ETL327703 FDG327702:FDH327703 FNC327702:FND327703 FWY327702:FWZ327703 GGU327702:GGV327703 GQQ327702:GQR327703 HAM327702:HAN327703 HKI327702:HKJ327703 HUE327702:HUF327703 IEA327702:IEB327703 INW327702:INX327703 IXS327702:IXT327703 JHO327702:JHP327703 JRK327702:JRL327703 KBG327702:KBH327703 KLC327702:KLD327703 KUY327702:KUZ327703 LEU327702:LEV327703 LOQ327702:LOR327703 LYM327702:LYN327703 MII327702:MIJ327703 MSE327702:MSF327703 NCA327702:NCB327703 NLW327702:NLX327703 NVS327702:NVT327703 OFO327702:OFP327703 OPK327702:OPL327703 OZG327702:OZH327703 PJC327702:PJD327703 PSY327702:PSZ327703 QCU327702:QCV327703 QMQ327702:QMR327703 QWM327702:QWN327703 RGI327702:RGJ327703 RQE327702:RQF327703 SAA327702:SAB327703 SJW327702:SJX327703 STS327702:STT327703 TDO327702:TDP327703 TNK327702:TNL327703 TXG327702:TXH327703 UHC327702:UHD327703 UQY327702:UQZ327703 VAU327702:VAV327703 VKQ327702:VKR327703 VUM327702:VUN327703 WEI327702:WEJ327703 WOE327702:WOF327703 WYA327702:WYB327703 BS393238:BT393239 LO393238:LP393239 VK393238:VL393239 AFG393238:AFH393239 APC393238:APD393239 AYY393238:AYZ393239 BIU393238:BIV393239 BSQ393238:BSR393239 CCM393238:CCN393239 CMI393238:CMJ393239 CWE393238:CWF393239 DGA393238:DGB393239 DPW393238:DPX393239 DZS393238:DZT393239 EJO393238:EJP393239 ETK393238:ETL393239 FDG393238:FDH393239 FNC393238:FND393239 FWY393238:FWZ393239 GGU393238:GGV393239 GQQ393238:GQR393239 HAM393238:HAN393239 HKI393238:HKJ393239 HUE393238:HUF393239 IEA393238:IEB393239 INW393238:INX393239 IXS393238:IXT393239 JHO393238:JHP393239 JRK393238:JRL393239 KBG393238:KBH393239 KLC393238:KLD393239 KUY393238:KUZ393239 LEU393238:LEV393239 LOQ393238:LOR393239 LYM393238:LYN393239 MII393238:MIJ393239 MSE393238:MSF393239 NCA393238:NCB393239 NLW393238:NLX393239 NVS393238:NVT393239 OFO393238:OFP393239 OPK393238:OPL393239 OZG393238:OZH393239 PJC393238:PJD393239 PSY393238:PSZ393239 QCU393238:QCV393239 QMQ393238:QMR393239 QWM393238:QWN393239 RGI393238:RGJ393239 RQE393238:RQF393239 SAA393238:SAB393239 SJW393238:SJX393239 STS393238:STT393239 TDO393238:TDP393239 TNK393238:TNL393239 TXG393238:TXH393239 UHC393238:UHD393239 UQY393238:UQZ393239 VAU393238:VAV393239 VKQ393238:VKR393239 VUM393238:VUN393239 WEI393238:WEJ393239 WOE393238:WOF393239 WYA393238:WYB393239 BS458774:BT458775 LO458774:LP458775 VK458774:VL458775 AFG458774:AFH458775 APC458774:APD458775 AYY458774:AYZ458775 BIU458774:BIV458775 BSQ458774:BSR458775 CCM458774:CCN458775 CMI458774:CMJ458775 CWE458774:CWF458775 DGA458774:DGB458775 DPW458774:DPX458775 DZS458774:DZT458775 EJO458774:EJP458775 ETK458774:ETL458775 FDG458774:FDH458775 FNC458774:FND458775 FWY458774:FWZ458775 GGU458774:GGV458775 GQQ458774:GQR458775 HAM458774:HAN458775 HKI458774:HKJ458775 HUE458774:HUF458775 IEA458774:IEB458775 INW458774:INX458775 IXS458774:IXT458775 JHO458774:JHP458775 JRK458774:JRL458775 KBG458774:KBH458775 KLC458774:KLD458775 KUY458774:KUZ458775 LEU458774:LEV458775 LOQ458774:LOR458775 LYM458774:LYN458775 MII458774:MIJ458775 MSE458774:MSF458775 NCA458774:NCB458775 NLW458774:NLX458775 NVS458774:NVT458775 OFO458774:OFP458775 OPK458774:OPL458775 OZG458774:OZH458775 PJC458774:PJD458775 PSY458774:PSZ458775 QCU458774:QCV458775 QMQ458774:QMR458775 QWM458774:QWN458775 RGI458774:RGJ458775 RQE458774:RQF458775 SAA458774:SAB458775 SJW458774:SJX458775 STS458774:STT458775 TDO458774:TDP458775 TNK458774:TNL458775 TXG458774:TXH458775 UHC458774:UHD458775 UQY458774:UQZ458775 VAU458774:VAV458775 VKQ458774:VKR458775 VUM458774:VUN458775 WEI458774:WEJ458775 WOE458774:WOF458775 WYA458774:WYB458775 BS524310:BT524311 LO524310:LP524311 VK524310:VL524311 AFG524310:AFH524311 APC524310:APD524311 AYY524310:AYZ524311 BIU524310:BIV524311 BSQ524310:BSR524311 CCM524310:CCN524311 CMI524310:CMJ524311 CWE524310:CWF524311 DGA524310:DGB524311 DPW524310:DPX524311 DZS524310:DZT524311 EJO524310:EJP524311 ETK524310:ETL524311 FDG524310:FDH524311 FNC524310:FND524311 FWY524310:FWZ524311 GGU524310:GGV524311 GQQ524310:GQR524311 HAM524310:HAN524311 HKI524310:HKJ524311 HUE524310:HUF524311 IEA524310:IEB524311 INW524310:INX524311 IXS524310:IXT524311 JHO524310:JHP524311 JRK524310:JRL524311 KBG524310:KBH524311 KLC524310:KLD524311 KUY524310:KUZ524311 LEU524310:LEV524311 LOQ524310:LOR524311 LYM524310:LYN524311 MII524310:MIJ524311 MSE524310:MSF524311 NCA524310:NCB524311 NLW524310:NLX524311 NVS524310:NVT524311 OFO524310:OFP524311 OPK524310:OPL524311 OZG524310:OZH524311 PJC524310:PJD524311 PSY524310:PSZ524311 QCU524310:QCV524311 QMQ524310:QMR524311 QWM524310:QWN524311 RGI524310:RGJ524311 RQE524310:RQF524311 SAA524310:SAB524311 SJW524310:SJX524311 STS524310:STT524311 TDO524310:TDP524311 TNK524310:TNL524311 TXG524310:TXH524311 UHC524310:UHD524311 UQY524310:UQZ524311 VAU524310:VAV524311 VKQ524310:VKR524311 VUM524310:VUN524311 WEI524310:WEJ524311 WOE524310:WOF524311 WYA524310:WYB524311 BS589846:BT589847 LO589846:LP589847 VK589846:VL589847 AFG589846:AFH589847 APC589846:APD589847 AYY589846:AYZ589847 BIU589846:BIV589847 BSQ589846:BSR589847 CCM589846:CCN589847 CMI589846:CMJ589847 CWE589846:CWF589847 DGA589846:DGB589847 DPW589846:DPX589847 DZS589846:DZT589847 EJO589846:EJP589847 ETK589846:ETL589847 FDG589846:FDH589847 FNC589846:FND589847 FWY589846:FWZ589847 GGU589846:GGV589847 GQQ589846:GQR589847 HAM589846:HAN589847 HKI589846:HKJ589847 HUE589846:HUF589847 IEA589846:IEB589847 INW589846:INX589847 IXS589846:IXT589847 JHO589846:JHP589847 JRK589846:JRL589847 KBG589846:KBH589847 KLC589846:KLD589847 KUY589846:KUZ589847 LEU589846:LEV589847 LOQ589846:LOR589847 LYM589846:LYN589847 MII589846:MIJ589847 MSE589846:MSF589847 NCA589846:NCB589847 NLW589846:NLX589847 NVS589846:NVT589847 OFO589846:OFP589847 OPK589846:OPL589847 OZG589846:OZH589847 PJC589846:PJD589847 PSY589846:PSZ589847 QCU589846:QCV589847 QMQ589846:QMR589847 QWM589846:QWN589847 RGI589846:RGJ589847 RQE589846:RQF589847 SAA589846:SAB589847 SJW589846:SJX589847 STS589846:STT589847 TDO589846:TDP589847 TNK589846:TNL589847 TXG589846:TXH589847 UHC589846:UHD589847 UQY589846:UQZ589847 VAU589846:VAV589847 VKQ589846:VKR589847 VUM589846:VUN589847 WEI589846:WEJ589847 WOE589846:WOF589847 WYA589846:WYB589847 BS655382:BT655383 LO655382:LP655383 VK655382:VL655383 AFG655382:AFH655383 APC655382:APD655383 AYY655382:AYZ655383 BIU655382:BIV655383 BSQ655382:BSR655383 CCM655382:CCN655383 CMI655382:CMJ655383 CWE655382:CWF655383 DGA655382:DGB655383 DPW655382:DPX655383 DZS655382:DZT655383 EJO655382:EJP655383 ETK655382:ETL655383 FDG655382:FDH655383 FNC655382:FND655383 FWY655382:FWZ655383 GGU655382:GGV655383 GQQ655382:GQR655383 HAM655382:HAN655383 HKI655382:HKJ655383 HUE655382:HUF655383 IEA655382:IEB655383 INW655382:INX655383 IXS655382:IXT655383 JHO655382:JHP655383 JRK655382:JRL655383 KBG655382:KBH655383 KLC655382:KLD655383 KUY655382:KUZ655383 LEU655382:LEV655383 LOQ655382:LOR655383 LYM655382:LYN655383 MII655382:MIJ655383 MSE655382:MSF655383 NCA655382:NCB655383 NLW655382:NLX655383 NVS655382:NVT655383 OFO655382:OFP655383 OPK655382:OPL655383 OZG655382:OZH655383 PJC655382:PJD655383 PSY655382:PSZ655383 QCU655382:QCV655383 QMQ655382:QMR655383 QWM655382:QWN655383 RGI655382:RGJ655383 RQE655382:RQF655383 SAA655382:SAB655383 SJW655382:SJX655383 STS655382:STT655383 TDO655382:TDP655383 TNK655382:TNL655383 TXG655382:TXH655383 UHC655382:UHD655383 UQY655382:UQZ655383 VAU655382:VAV655383 VKQ655382:VKR655383 VUM655382:VUN655383 WEI655382:WEJ655383 WOE655382:WOF655383 WYA655382:WYB655383 BS720918:BT720919 LO720918:LP720919 VK720918:VL720919 AFG720918:AFH720919 APC720918:APD720919 AYY720918:AYZ720919 BIU720918:BIV720919 BSQ720918:BSR720919 CCM720918:CCN720919 CMI720918:CMJ720919 CWE720918:CWF720919 DGA720918:DGB720919 DPW720918:DPX720919 DZS720918:DZT720919 EJO720918:EJP720919 ETK720918:ETL720919 FDG720918:FDH720919 FNC720918:FND720919 FWY720918:FWZ720919 GGU720918:GGV720919 GQQ720918:GQR720919 HAM720918:HAN720919 HKI720918:HKJ720919 HUE720918:HUF720919 IEA720918:IEB720919 INW720918:INX720919 IXS720918:IXT720919 JHO720918:JHP720919 JRK720918:JRL720919 KBG720918:KBH720919 KLC720918:KLD720919 KUY720918:KUZ720919 LEU720918:LEV720919 LOQ720918:LOR720919 LYM720918:LYN720919 MII720918:MIJ720919 MSE720918:MSF720919 NCA720918:NCB720919 NLW720918:NLX720919 NVS720918:NVT720919 OFO720918:OFP720919 OPK720918:OPL720919 OZG720918:OZH720919 PJC720918:PJD720919 PSY720918:PSZ720919 QCU720918:QCV720919 QMQ720918:QMR720919 QWM720918:QWN720919 RGI720918:RGJ720919 RQE720918:RQF720919 SAA720918:SAB720919 SJW720918:SJX720919 STS720918:STT720919 TDO720918:TDP720919 TNK720918:TNL720919 TXG720918:TXH720919 UHC720918:UHD720919 UQY720918:UQZ720919 VAU720918:VAV720919 VKQ720918:VKR720919 VUM720918:VUN720919 WEI720918:WEJ720919 WOE720918:WOF720919 WYA720918:WYB720919 BS786454:BT786455 LO786454:LP786455 VK786454:VL786455 AFG786454:AFH786455 APC786454:APD786455 AYY786454:AYZ786455 BIU786454:BIV786455 BSQ786454:BSR786455 CCM786454:CCN786455 CMI786454:CMJ786455 CWE786454:CWF786455 DGA786454:DGB786455 DPW786454:DPX786455 DZS786454:DZT786455 EJO786454:EJP786455 ETK786454:ETL786455 FDG786454:FDH786455 FNC786454:FND786455 FWY786454:FWZ786455 GGU786454:GGV786455 GQQ786454:GQR786455 HAM786454:HAN786455 HKI786454:HKJ786455 HUE786454:HUF786455 IEA786454:IEB786455 INW786454:INX786455 IXS786454:IXT786455 JHO786454:JHP786455 JRK786454:JRL786455 KBG786454:KBH786455 KLC786454:KLD786455 KUY786454:KUZ786455 LEU786454:LEV786455 LOQ786454:LOR786455 LYM786454:LYN786455 MII786454:MIJ786455 MSE786454:MSF786455 NCA786454:NCB786455 NLW786454:NLX786455 NVS786454:NVT786455 OFO786454:OFP786455 OPK786454:OPL786455 OZG786454:OZH786455 PJC786454:PJD786455 PSY786454:PSZ786455 QCU786454:QCV786455 QMQ786454:QMR786455 QWM786454:QWN786455 RGI786454:RGJ786455 RQE786454:RQF786455 SAA786454:SAB786455 SJW786454:SJX786455 STS786454:STT786455 TDO786454:TDP786455 TNK786454:TNL786455 TXG786454:TXH786455 UHC786454:UHD786455 UQY786454:UQZ786455 VAU786454:VAV786455 VKQ786454:VKR786455 VUM786454:VUN786455 WEI786454:WEJ786455 WOE786454:WOF786455 WYA786454:WYB786455 BS851990:BT851991 LO851990:LP851991 VK851990:VL851991 AFG851990:AFH851991 APC851990:APD851991 AYY851990:AYZ851991 BIU851990:BIV851991 BSQ851990:BSR851991 CCM851990:CCN851991 CMI851990:CMJ851991 CWE851990:CWF851991 DGA851990:DGB851991 DPW851990:DPX851991 DZS851990:DZT851991 EJO851990:EJP851991 ETK851990:ETL851991 FDG851990:FDH851991 FNC851990:FND851991 FWY851990:FWZ851991 GGU851990:GGV851991 GQQ851990:GQR851991 HAM851990:HAN851991 HKI851990:HKJ851991 HUE851990:HUF851991 IEA851990:IEB851991 INW851990:INX851991 IXS851990:IXT851991 JHO851990:JHP851991 JRK851990:JRL851991 KBG851990:KBH851991 KLC851990:KLD851991 KUY851990:KUZ851991 LEU851990:LEV851991 LOQ851990:LOR851991 LYM851990:LYN851991 MII851990:MIJ851991 MSE851990:MSF851991 NCA851990:NCB851991 NLW851990:NLX851991 NVS851990:NVT851991 OFO851990:OFP851991 OPK851990:OPL851991 OZG851990:OZH851991 PJC851990:PJD851991 PSY851990:PSZ851991 QCU851990:QCV851991 QMQ851990:QMR851991 QWM851990:QWN851991 RGI851990:RGJ851991 RQE851990:RQF851991 SAA851990:SAB851991 SJW851990:SJX851991 STS851990:STT851991 TDO851990:TDP851991 TNK851990:TNL851991 TXG851990:TXH851991 UHC851990:UHD851991 UQY851990:UQZ851991 VAU851990:VAV851991 VKQ851990:VKR851991 VUM851990:VUN851991 WEI851990:WEJ851991 WOE851990:WOF851991 WYA851990:WYB851991 BS917526:BT917527 LO917526:LP917527 VK917526:VL917527 AFG917526:AFH917527 APC917526:APD917527 AYY917526:AYZ917527 BIU917526:BIV917527 BSQ917526:BSR917527 CCM917526:CCN917527 CMI917526:CMJ917527 CWE917526:CWF917527 DGA917526:DGB917527 DPW917526:DPX917527 DZS917526:DZT917527 EJO917526:EJP917527 ETK917526:ETL917527 FDG917526:FDH917527 FNC917526:FND917527 FWY917526:FWZ917527 GGU917526:GGV917527 GQQ917526:GQR917527 HAM917526:HAN917527 HKI917526:HKJ917527 HUE917526:HUF917527 IEA917526:IEB917527 INW917526:INX917527 IXS917526:IXT917527 JHO917526:JHP917527 JRK917526:JRL917527 KBG917526:KBH917527 KLC917526:KLD917527 KUY917526:KUZ917527 LEU917526:LEV917527 LOQ917526:LOR917527 LYM917526:LYN917527 MII917526:MIJ917527 MSE917526:MSF917527 NCA917526:NCB917527 NLW917526:NLX917527 NVS917526:NVT917527 OFO917526:OFP917527 OPK917526:OPL917527 OZG917526:OZH917527 PJC917526:PJD917527 PSY917526:PSZ917527 QCU917526:QCV917527 QMQ917526:QMR917527 QWM917526:QWN917527 RGI917526:RGJ917527 RQE917526:RQF917527 SAA917526:SAB917527 SJW917526:SJX917527 STS917526:STT917527 TDO917526:TDP917527 TNK917526:TNL917527 TXG917526:TXH917527 UHC917526:UHD917527 UQY917526:UQZ917527 VAU917526:VAV917527 VKQ917526:VKR917527 VUM917526:VUN917527 WEI917526:WEJ917527 WOE917526:WOF917527 WYA917526:WYB917527 BS983062:BT983063 LO983062:LP983063 VK983062:VL983063 AFG983062:AFH983063 APC983062:APD983063 AYY983062:AYZ983063 BIU983062:BIV983063 BSQ983062:BSR983063 CCM983062:CCN983063 CMI983062:CMJ983063 CWE983062:CWF983063 DGA983062:DGB983063 DPW983062:DPX983063 DZS983062:DZT983063 EJO983062:EJP983063 ETK983062:ETL983063 FDG983062:FDH983063 FNC983062:FND983063 FWY983062:FWZ983063 GGU983062:GGV983063 GQQ983062:GQR983063 HAM983062:HAN983063 HKI983062:HKJ983063 HUE983062:HUF983063 IEA983062:IEB983063 INW983062:INX983063 IXS983062:IXT983063 JHO983062:JHP983063 JRK983062:JRL983063 KBG983062:KBH983063 KLC983062:KLD983063 KUY983062:KUZ983063 LEU983062:LEV983063 LOQ983062:LOR983063 LYM983062:LYN983063 MII983062:MIJ983063 MSE983062:MSF983063 NCA983062:NCB983063 NLW983062:NLX983063 NVS983062:NVT983063 OFO983062:OFP983063 OPK983062:OPL983063 OZG983062:OZH983063 PJC983062:PJD983063 PSY983062:PSZ983063 QCU983062:QCV983063 QMQ983062:QMR983063 QWM983062:QWN983063 RGI983062:RGJ983063 RQE983062:RQF983063 SAA983062:SAB983063 SJW983062:SJX983063 STS983062:STT983063 TDO983062:TDP983063 TNK983062:TNL983063 TXG983062:TXH983063 UHC983062:UHD983063 UQY983062:UQZ983063 VAU983062:VAV983063 VKQ983062:VKR983063 VUM983062:VUN983063 WEI983062:WEJ983063 WOE983062:WOF983063 WYA983062:WYB983063 JZ38:KA39 TV38:TW39 ADR38:ADS39 ANN38:ANO39 AXJ38:AXK39 BHF38:BHG39 BRB38:BRC39 CAX38:CAY39 CKT38:CKU39 CUP38:CUQ39 DEL38:DEM39 DOH38:DOI39 DYD38:DYE39 EHZ38:EIA39 ERV38:ERW39 FBR38:FBS39 FLN38:FLO39 FVJ38:FVK39 GFF38:GFG39 GPB38:GPC39 GYX38:GYY39 HIT38:HIU39 HSP38:HSQ39 ICL38:ICM39 IMH38:IMI39 IWD38:IWE39 JFZ38:JGA39 JPV38:JPW39 JZR38:JZS39 KJN38:KJO39 KTJ38:KTK39 LDF38:LDG39 LNB38:LNC39 LWX38:LWY39 MGT38:MGU39 MQP38:MQQ39 NAL38:NAM39 NKH38:NKI39 NUD38:NUE39 ODZ38:OEA39 ONV38:ONW39 OXR38:OXS39 PHN38:PHO39 PRJ38:PRK39 QBF38:QBG39 QLB38:QLC39 QUX38:QUY39 RET38:REU39 ROP38:ROQ39 RYL38:RYM39 SIH38:SII39 SSD38:SSE39 TBZ38:TCA39 TLV38:TLW39 TVR38:TVS39 UFN38:UFO39 UPJ38:UPK39 UZF38:UZG39 VJB38:VJC39 VSX38:VSY39 WCT38:WCU39 WMP38:WMQ39 WWL38:WWM39 F65565:G65566 JZ65565:KA65566 TV65565:TW65566 ADR65565:ADS65566 ANN65565:ANO65566 AXJ65565:AXK65566 BHF65565:BHG65566 BRB65565:BRC65566 CAX65565:CAY65566 CKT65565:CKU65566 CUP65565:CUQ65566 DEL65565:DEM65566 DOH65565:DOI65566 DYD65565:DYE65566 EHZ65565:EIA65566 ERV65565:ERW65566 FBR65565:FBS65566 FLN65565:FLO65566 FVJ65565:FVK65566 GFF65565:GFG65566 GPB65565:GPC65566 GYX65565:GYY65566 HIT65565:HIU65566 HSP65565:HSQ65566 ICL65565:ICM65566 IMH65565:IMI65566 IWD65565:IWE65566 JFZ65565:JGA65566 JPV65565:JPW65566 JZR65565:JZS65566 KJN65565:KJO65566 KTJ65565:KTK65566 LDF65565:LDG65566 LNB65565:LNC65566 LWX65565:LWY65566 MGT65565:MGU65566 MQP65565:MQQ65566 NAL65565:NAM65566 NKH65565:NKI65566 NUD65565:NUE65566 ODZ65565:OEA65566 ONV65565:ONW65566 OXR65565:OXS65566 PHN65565:PHO65566 PRJ65565:PRK65566 QBF65565:QBG65566 QLB65565:QLC65566 QUX65565:QUY65566 RET65565:REU65566 ROP65565:ROQ65566 RYL65565:RYM65566 SIH65565:SII65566 SSD65565:SSE65566 TBZ65565:TCA65566 TLV65565:TLW65566 TVR65565:TVS65566 UFN65565:UFO65566 UPJ65565:UPK65566 UZF65565:UZG65566 VJB65565:VJC65566 VSX65565:VSY65566 WCT65565:WCU65566 WMP65565:WMQ65566 WWL65565:WWM65566 F131101:G131102 JZ131101:KA131102 TV131101:TW131102 ADR131101:ADS131102 ANN131101:ANO131102 AXJ131101:AXK131102 BHF131101:BHG131102 BRB131101:BRC131102 CAX131101:CAY131102 CKT131101:CKU131102 CUP131101:CUQ131102 DEL131101:DEM131102 DOH131101:DOI131102 DYD131101:DYE131102 EHZ131101:EIA131102 ERV131101:ERW131102 FBR131101:FBS131102 FLN131101:FLO131102 FVJ131101:FVK131102 GFF131101:GFG131102 GPB131101:GPC131102 GYX131101:GYY131102 HIT131101:HIU131102 HSP131101:HSQ131102 ICL131101:ICM131102 IMH131101:IMI131102 IWD131101:IWE131102 JFZ131101:JGA131102 JPV131101:JPW131102 JZR131101:JZS131102 KJN131101:KJO131102 KTJ131101:KTK131102 LDF131101:LDG131102 LNB131101:LNC131102 LWX131101:LWY131102 MGT131101:MGU131102 MQP131101:MQQ131102 NAL131101:NAM131102 NKH131101:NKI131102 NUD131101:NUE131102 ODZ131101:OEA131102 ONV131101:ONW131102 OXR131101:OXS131102 PHN131101:PHO131102 PRJ131101:PRK131102 QBF131101:QBG131102 QLB131101:QLC131102 QUX131101:QUY131102 RET131101:REU131102 ROP131101:ROQ131102 RYL131101:RYM131102 SIH131101:SII131102 SSD131101:SSE131102 TBZ131101:TCA131102 TLV131101:TLW131102 TVR131101:TVS131102 UFN131101:UFO131102 UPJ131101:UPK131102 UZF131101:UZG131102 VJB131101:VJC131102 VSX131101:VSY131102 WCT131101:WCU131102 WMP131101:WMQ131102 WWL131101:WWM131102 F196637:G196638 JZ196637:KA196638 TV196637:TW196638 ADR196637:ADS196638 ANN196637:ANO196638 AXJ196637:AXK196638 BHF196637:BHG196638 BRB196637:BRC196638 CAX196637:CAY196638 CKT196637:CKU196638 CUP196637:CUQ196638 DEL196637:DEM196638 DOH196637:DOI196638 DYD196637:DYE196638 EHZ196637:EIA196638 ERV196637:ERW196638 FBR196637:FBS196638 FLN196637:FLO196638 FVJ196637:FVK196638 GFF196637:GFG196638 GPB196637:GPC196638 GYX196637:GYY196638 HIT196637:HIU196638 HSP196637:HSQ196638 ICL196637:ICM196638 IMH196637:IMI196638 IWD196637:IWE196638 JFZ196637:JGA196638 JPV196637:JPW196638 JZR196637:JZS196638 KJN196637:KJO196638 KTJ196637:KTK196638 LDF196637:LDG196638 LNB196637:LNC196638 LWX196637:LWY196638 MGT196637:MGU196638 MQP196637:MQQ196638 NAL196637:NAM196638 NKH196637:NKI196638 NUD196637:NUE196638 ODZ196637:OEA196638 ONV196637:ONW196638 OXR196637:OXS196638 PHN196637:PHO196638 PRJ196637:PRK196638 QBF196637:QBG196638 QLB196637:QLC196638 QUX196637:QUY196638 RET196637:REU196638 ROP196637:ROQ196638 RYL196637:RYM196638 SIH196637:SII196638 SSD196637:SSE196638 TBZ196637:TCA196638 TLV196637:TLW196638 TVR196637:TVS196638 UFN196637:UFO196638 UPJ196637:UPK196638 UZF196637:UZG196638 VJB196637:VJC196638 VSX196637:VSY196638 WCT196637:WCU196638 WMP196637:WMQ196638 WWL196637:WWM196638 F262173:G262174 JZ262173:KA262174 TV262173:TW262174 ADR262173:ADS262174 ANN262173:ANO262174 AXJ262173:AXK262174 BHF262173:BHG262174 BRB262173:BRC262174 CAX262173:CAY262174 CKT262173:CKU262174 CUP262173:CUQ262174 DEL262173:DEM262174 DOH262173:DOI262174 DYD262173:DYE262174 EHZ262173:EIA262174 ERV262173:ERW262174 FBR262173:FBS262174 FLN262173:FLO262174 FVJ262173:FVK262174 GFF262173:GFG262174 GPB262173:GPC262174 GYX262173:GYY262174 HIT262173:HIU262174 HSP262173:HSQ262174 ICL262173:ICM262174 IMH262173:IMI262174 IWD262173:IWE262174 JFZ262173:JGA262174 JPV262173:JPW262174 JZR262173:JZS262174 KJN262173:KJO262174 KTJ262173:KTK262174 LDF262173:LDG262174 LNB262173:LNC262174 LWX262173:LWY262174 MGT262173:MGU262174 MQP262173:MQQ262174 NAL262173:NAM262174 NKH262173:NKI262174 NUD262173:NUE262174 ODZ262173:OEA262174 ONV262173:ONW262174 OXR262173:OXS262174 PHN262173:PHO262174 PRJ262173:PRK262174 QBF262173:QBG262174 QLB262173:QLC262174 QUX262173:QUY262174 RET262173:REU262174 ROP262173:ROQ262174 RYL262173:RYM262174 SIH262173:SII262174 SSD262173:SSE262174 TBZ262173:TCA262174 TLV262173:TLW262174 TVR262173:TVS262174 UFN262173:UFO262174 UPJ262173:UPK262174 UZF262173:UZG262174 VJB262173:VJC262174 VSX262173:VSY262174 WCT262173:WCU262174 WMP262173:WMQ262174 WWL262173:WWM262174 F327709:G327710 JZ327709:KA327710 TV327709:TW327710 ADR327709:ADS327710 ANN327709:ANO327710 AXJ327709:AXK327710 BHF327709:BHG327710 BRB327709:BRC327710 CAX327709:CAY327710 CKT327709:CKU327710 CUP327709:CUQ327710 DEL327709:DEM327710 DOH327709:DOI327710 DYD327709:DYE327710 EHZ327709:EIA327710 ERV327709:ERW327710 FBR327709:FBS327710 FLN327709:FLO327710 FVJ327709:FVK327710 GFF327709:GFG327710 GPB327709:GPC327710 GYX327709:GYY327710 HIT327709:HIU327710 HSP327709:HSQ327710 ICL327709:ICM327710 IMH327709:IMI327710 IWD327709:IWE327710 JFZ327709:JGA327710 JPV327709:JPW327710 JZR327709:JZS327710 KJN327709:KJO327710 KTJ327709:KTK327710 LDF327709:LDG327710 LNB327709:LNC327710 LWX327709:LWY327710 MGT327709:MGU327710 MQP327709:MQQ327710 NAL327709:NAM327710 NKH327709:NKI327710 NUD327709:NUE327710 ODZ327709:OEA327710 ONV327709:ONW327710 OXR327709:OXS327710 PHN327709:PHO327710 PRJ327709:PRK327710 QBF327709:QBG327710 QLB327709:QLC327710 QUX327709:QUY327710 RET327709:REU327710 ROP327709:ROQ327710 RYL327709:RYM327710 SIH327709:SII327710 SSD327709:SSE327710 TBZ327709:TCA327710 TLV327709:TLW327710 TVR327709:TVS327710 UFN327709:UFO327710 UPJ327709:UPK327710 UZF327709:UZG327710 VJB327709:VJC327710 VSX327709:VSY327710 WCT327709:WCU327710 WMP327709:WMQ327710 WWL327709:WWM327710 F393245:G393246 JZ393245:KA393246 TV393245:TW393246 ADR393245:ADS393246 ANN393245:ANO393246 AXJ393245:AXK393246 BHF393245:BHG393246 BRB393245:BRC393246 CAX393245:CAY393246 CKT393245:CKU393246 CUP393245:CUQ393246 DEL393245:DEM393246 DOH393245:DOI393246 DYD393245:DYE393246 EHZ393245:EIA393246 ERV393245:ERW393246 FBR393245:FBS393246 FLN393245:FLO393246 FVJ393245:FVK393246 GFF393245:GFG393246 GPB393245:GPC393246 GYX393245:GYY393246 HIT393245:HIU393246 HSP393245:HSQ393246 ICL393245:ICM393246 IMH393245:IMI393246 IWD393245:IWE393246 JFZ393245:JGA393246 JPV393245:JPW393246 JZR393245:JZS393246 KJN393245:KJO393246 KTJ393245:KTK393246 LDF393245:LDG393246 LNB393245:LNC393246 LWX393245:LWY393246 MGT393245:MGU393246 MQP393245:MQQ393246 NAL393245:NAM393246 NKH393245:NKI393246 NUD393245:NUE393246 ODZ393245:OEA393246 ONV393245:ONW393246 OXR393245:OXS393246 PHN393245:PHO393246 PRJ393245:PRK393246 QBF393245:QBG393246 QLB393245:QLC393246 QUX393245:QUY393246 RET393245:REU393246 ROP393245:ROQ393246 RYL393245:RYM393246 SIH393245:SII393246 SSD393245:SSE393246 TBZ393245:TCA393246 TLV393245:TLW393246 TVR393245:TVS393246 UFN393245:UFO393246 UPJ393245:UPK393246 UZF393245:UZG393246 VJB393245:VJC393246 VSX393245:VSY393246 WCT393245:WCU393246 WMP393245:WMQ393246 WWL393245:WWM393246 F458781:G458782 JZ458781:KA458782 TV458781:TW458782 ADR458781:ADS458782 ANN458781:ANO458782 AXJ458781:AXK458782 BHF458781:BHG458782 BRB458781:BRC458782 CAX458781:CAY458782 CKT458781:CKU458782 CUP458781:CUQ458782 DEL458781:DEM458782 DOH458781:DOI458782 DYD458781:DYE458782 EHZ458781:EIA458782 ERV458781:ERW458782 FBR458781:FBS458782 FLN458781:FLO458782 FVJ458781:FVK458782 GFF458781:GFG458782 GPB458781:GPC458782 GYX458781:GYY458782 HIT458781:HIU458782 HSP458781:HSQ458782 ICL458781:ICM458782 IMH458781:IMI458782 IWD458781:IWE458782 JFZ458781:JGA458782 JPV458781:JPW458782 JZR458781:JZS458782 KJN458781:KJO458782 KTJ458781:KTK458782 LDF458781:LDG458782 LNB458781:LNC458782 LWX458781:LWY458782 MGT458781:MGU458782 MQP458781:MQQ458782 NAL458781:NAM458782 NKH458781:NKI458782 NUD458781:NUE458782 ODZ458781:OEA458782 ONV458781:ONW458782 OXR458781:OXS458782 PHN458781:PHO458782 PRJ458781:PRK458782 QBF458781:QBG458782 QLB458781:QLC458782 QUX458781:QUY458782 RET458781:REU458782 ROP458781:ROQ458782 RYL458781:RYM458782 SIH458781:SII458782 SSD458781:SSE458782 TBZ458781:TCA458782 TLV458781:TLW458782 TVR458781:TVS458782 UFN458781:UFO458782 UPJ458781:UPK458782 UZF458781:UZG458782 VJB458781:VJC458782 VSX458781:VSY458782 WCT458781:WCU458782 WMP458781:WMQ458782 WWL458781:WWM458782 F524317:G524318 JZ524317:KA524318 TV524317:TW524318 ADR524317:ADS524318 ANN524317:ANO524318 AXJ524317:AXK524318 BHF524317:BHG524318 BRB524317:BRC524318 CAX524317:CAY524318 CKT524317:CKU524318 CUP524317:CUQ524318 DEL524317:DEM524318 DOH524317:DOI524318 DYD524317:DYE524318 EHZ524317:EIA524318 ERV524317:ERW524318 FBR524317:FBS524318 FLN524317:FLO524318 FVJ524317:FVK524318 GFF524317:GFG524318 GPB524317:GPC524318 GYX524317:GYY524318 HIT524317:HIU524318 HSP524317:HSQ524318 ICL524317:ICM524318 IMH524317:IMI524318 IWD524317:IWE524318 JFZ524317:JGA524318 JPV524317:JPW524318 JZR524317:JZS524318 KJN524317:KJO524318 KTJ524317:KTK524318 LDF524317:LDG524318 LNB524317:LNC524318 LWX524317:LWY524318 MGT524317:MGU524318 MQP524317:MQQ524318 NAL524317:NAM524318 NKH524317:NKI524318 NUD524317:NUE524318 ODZ524317:OEA524318 ONV524317:ONW524318 OXR524317:OXS524318 PHN524317:PHO524318 PRJ524317:PRK524318 QBF524317:QBG524318 QLB524317:QLC524318 QUX524317:QUY524318 RET524317:REU524318 ROP524317:ROQ524318 RYL524317:RYM524318 SIH524317:SII524318 SSD524317:SSE524318 TBZ524317:TCA524318 TLV524317:TLW524318 TVR524317:TVS524318 UFN524317:UFO524318 UPJ524317:UPK524318 UZF524317:UZG524318 VJB524317:VJC524318 VSX524317:VSY524318 WCT524317:WCU524318 WMP524317:WMQ524318 WWL524317:WWM524318 F589853:G589854 JZ589853:KA589854 TV589853:TW589854 ADR589853:ADS589854 ANN589853:ANO589854 AXJ589853:AXK589854 BHF589853:BHG589854 BRB589853:BRC589854 CAX589853:CAY589854 CKT589853:CKU589854 CUP589853:CUQ589854 DEL589853:DEM589854 DOH589853:DOI589854 DYD589853:DYE589854 EHZ589853:EIA589854 ERV589853:ERW589854 FBR589853:FBS589854 FLN589853:FLO589854 FVJ589853:FVK589854 GFF589853:GFG589854 GPB589853:GPC589854 GYX589853:GYY589854 HIT589853:HIU589854 HSP589853:HSQ589854 ICL589853:ICM589854 IMH589853:IMI589854 IWD589853:IWE589854 JFZ589853:JGA589854 JPV589853:JPW589854 JZR589853:JZS589854 KJN589853:KJO589854 KTJ589853:KTK589854 LDF589853:LDG589854 LNB589853:LNC589854 LWX589853:LWY589854 MGT589853:MGU589854 MQP589853:MQQ589854 NAL589853:NAM589854 NKH589853:NKI589854 NUD589853:NUE589854 ODZ589853:OEA589854 ONV589853:ONW589854 OXR589853:OXS589854 PHN589853:PHO589854 PRJ589853:PRK589854 QBF589853:QBG589854 QLB589853:QLC589854 QUX589853:QUY589854 RET589853:REU589854 ROP589853:ROQ589854 RYL589853:RYM589854 SIH589853:SII589854 SSD589853:SSE589854 TBZ589853:TCA589854 TLV589853:TLW589854 TVR589853:TVS589854 UFN589853:UFO589854 UPJ589853:UPK589854 UZF589853:UZG589854 VJB589853:VJC589854 VSX589853:VSY589854 WCT589853:WCU589854 WMP589853:WMQ589854 WWL589853:WWM589854 F655389:G655390 JZ655389:KA655390 TV655389:TW655390 ADR655389:ADS655390 ANN655389:ANO655390 AXJ655389:AXK655390 BHF655389:BHG655390 BRB655389:BRC655390 CAX655389:CAY655390 CKT655389:CKU655390 CUP655389:CUQ655390 DEL655389:DEM655390 DOH655389:DOI655390 DYD655389:DYE655390 EHZ655389:EIA655390 ERV655389:ERW655390 FBR655389:FBS655390 FLN655389:FLO655390 FVJ655389:FVK655390 GFF655389:GFG655390 GPB655389:GPC655390 GYX655389:GYY655390 HIT655389:HIU655390 HSP655389:HSQ655390 ICL655389:ICM655390 IMH655389:IMI655390 IWD655389:IWE655390 JFZ655389:JGA655390 JPV655389:JPW655390 JZR655389:JZS655390 KJN655389:KJO655390 KTJ655389:KTK655390 LDF655389:LDG655390 LNB655389:LNC655390 LWX655389:LWY655390 MGT655389:MGU655390 MQP655389:MQQ655390 NAL655389:NAM655390 NKH655389:NKI655390 NUD655389:NUE655390 ODZ655389:OEA655390 ONV655389:ONW655390 OXR655389:OXS655390 PHN655389:PHO655390 PRJ655389:PRK655390 QBF655389:QBG655390 QLB655389:QLC655390 QUX655389:QUY655390 RET655389:REU655390 ROP655389:ROQ655390 RYL655389:RYM655390 SIH655389:SII655390 SSD655389:SSE655390 TBZ655389:TCA655390 TLV655389:TLW655390 TVR655389:TVS655390 UFN655389:UFO655390 UPJ655389:UPK655390 UZF655389:UZG655390 VJB655389:VJC655390 VSX655389:VSY655390 WCT655389:WCU655390 WMP655389:WMQ655390 WWL655389:WWM655390 F720925:G720926 JZ720925:KA720926 TV720925:TW720926 ADR720925:ADS720926 ANN720925:ANO720926 AXJ720925:AXK720926 BHF720925:BHG720926 BRB720925:BRC720926 CAX720925:CAY720926 CKT720925:CKU720926 CUP720925:CUQ720926 DEL720925:DEM720926 DOH720925:DOI720926 DYD720925:DYE720926 EHZ720925:EIA720926 ERV720925:ERW720926 FBR720925:FBS720926 FLN720925:FLO720926 FVJ720925:FVK720926 GFF720925:GFG720926 GPB720925:GPC720926 GYX720925:GYY720926 HIT720925:HIU720926 HSP720925:HSQ720926 ICL720925:ICM720926 IMH720925:IMI720926 IWD720925:IWE720926 JFZ720925:JGA720926 JPV720925:JPW720926 JZR720925:JZS720926 KJN720925:KJO720926 KTJ720925:KTK720926 LDF720925:LDG720926 LNB720925:LNC720926 LWX720925:LWY720926 MGT720925:MGU720926 MQP720925:MQQ720926 NAL720925:NAM720926 NKH720925:NKI720926 NUD720925:NUE720926 ODZ720925:OEA720926 ONV720925:ONW720926 OXR720925:OXS720926 PHN720925:PHO720926 PRJ720925:PRK720926 QBF720925:QBG720926 QLB720925:QLC720926 QUX720925:QUY720926 RET720925:REU720926 ROP720925:ROQ720926 RYL720925:RYM720926 SIH720925:SII720926 SSD720925:SSE720926 TBZ720925:TCA720926 TLV720925:TLW720926 TVR720925:TVS720926 UFN720925:UFO720926 UPJ720925:UPK720926 UZF720925:UZG720926 VJB720925:VJC720926 VSX720925:VSY720926 WCT720925:WCU720926 WMP720925:WMQ720926 WWL720925:WWM720926 F786461:G786462 JZ786461:KA786462 TV786461:TW786462 ADR786461:ADS786462 ANN786461:ANO786462 AXJ786461:AXK786462 BHF786461:BHG786462 BRB786461:BRC786462 CAX786461:CAY786462 CKT786461:CKU786462 CUP786461:CUQ786462 DEL786461:DEM786462 DOH786461:DOI786462 DYD786461:DYE786462 EHZ786461:EIA786462 ERV786461:ERW786462 FBR786461:FBS786462 FLN786461:FLO786462 FVJ786461:FVK786462 GFF786461:GFG786462 GPB786461:GPC786462 GYX786461:GYY786462 HIT786461:HIU786462 HSP786461:HSQ786462 ICL786461:ICM786462 IMH786461:IMI786462 IWD786461:IWE786462 JFZ786461:JGA786462 JPV786461:JPW786462 JZR786461:JZS786462 KJN786461:KJO786462 KTJ786461:KTK786462 LDF786461:LDG786462 LNB786461:LNC786462 LWX786461:LWY786462 MGT786461:MGU786462 MQP786461:MQQ786462 NAL786461:NAM786462 NKH786461:NKI786462 NUD786461:NUE786462 ODZ786461:OEA786462 ONV786461:ONW786462 OXR786461:OXS786462 PHN786461:PHO786462 PRJ786461:PRK786462 QBF786461:QBG786462 QLB786461:QLC786462 QUX786461:QUY786462 RET786461:REU786462 ROP786461:ROQ786462 RYL786461:RYM786462 SIH786461:SII786462 SSD786461:SSE786462 TBZ786461:TCA786462 TLV786461:TLW786462 TVR786461:TVS786462 UFN786461:UFO786462 UPJ786461:UPK786462 UZF786461:UZG786462 VJB786461:VJC786462 VSX786461:VSY786462 WCT786461:WCU786462 WMP786461:WMQ786462 WWL786461:WWM786462 F851997:G851998 JZ851997:KA851998 TV851997:TW851998 ADR851997:ADS851998 ANN851997:ANO851998 AXJ851997:AXK851998 BHF851997:BHG851998 BRB851997:BRC851998 CAX851997:CAY851998 CKT851997:CKU851998 CUP851997:CUQ851998 DEL851997:DEM851998 DOH851997:DOI851998 DYD851997:DYE851998 EHZ851997:EIA851998 ERV851997:ERW851998 FBR851997:FBS851998 FLN851997:FLO851998 FVJ851997:FVK851998 GFF851997:GFG851998 GPB851997:GPC851998 GYX851997:GYY851998 HIT851997:HIU851998 HSP851997:HSQ851998 ICL851997:ICM851998 IMH851997:IMI851998 IWD851997:IWE851998 JFZ851997:JGA851998 JPV851997:JPW851998 JZR851997:JZS851998 KJN851997:KJO851998 KTJ851997:KTK851998 LDF851997:LDG851998 LNB851997:LNC851998 LWX851997:LWY851998 MGT851997:MGU851998 MQP851997:MQQ851998 NAL851997:NAM851998 NKH851997:NKI851998 NUD851997:NUE851998 ODZ851997:OEA851998 ONV851997:ONW851998 OXR851997:OXS851998 PHN851997:PHO851998 PRJ851997:PRK851998 QBF851997:QBG851998 QLB851997:QLC851998 QUX851997:QUY851998 RET851997:REU851998 ROP851997:ROQ851998 RYL851997:RYM851998 SIH851997:SII851998 SSD851997:SSE851998 TBZ851997:TCA851998 TLV851997:TLW851998 TVR851997:TVS851998 UFN851997:UFO851998 UPJ851997:UPK851998 UZF851997:UZG851998 VJB851997:VJC851998 VSX851997:VSY851998 WCT851997:WCU851998 WMP851997:WMQ851998 WWL851997:WWM851998 F917533:G917534 JZ917533:KA917534 TV917533:TW917534 ADR917533:ADS917534 ANN917533:ANO917534 AXJ917533:AXK917534 BHF917533:BHG917534 BRB917533:BRC917534 CAX917533:CAY917534 CKT917533:CKU917534 CUP917533:CUQ917534 DEL917533:DEM917534 DOH917533:DOI917534 DYD917533:DYE917534 EHZ917533:EIA917534 ERV917533:ERW917534 FBR917533:FBS917534 FLN917533:FLO917534 FVJ917533:FVK917534 GFF917533:GFG917534 GPB917533:GPC917534 GYX917533:GYY917534 HIT917533:HIU917534 HSP917533:HSQ917534 ICL917533:ICM917534 IMH917533:IMI917534 IWD917533:IWE917534 JFZ917533:JGA917534 JPV917533:JPW917534 JZR917533:JZS917534 KJN917533:KJO917534 KTJ917533:KTK917534 LDF917533:LDG917534 LNB917533:LNC917534 LWX917533:LWY917534 MGT917533:MGU917534 MQP917533:MQQ917534 NAL917533:NAM917534 NKH917533:NKI917534 NUD917533:NUE917534 ODZ917533:OEA917534 ONV917533:ONW917534 OXR917533:OXS917534 PHN917533:PHO917534 PRJ917533:PRK917534 QBF917533:QBG917534 QLB917533:QLC917534 QUX917533:QUY917534 RET917533:REU917534 ROP917533:ROQ917534 RYL917533:RYM917534 SIH917533:SII917534 SSD917533:SSE917534 TBZ917533:TCA917534 TLV917533:TLW917534 TVR917533:TVS917534 UFN917533:UFO917534 UPJ917533:UPK917534 UZF917533:UZG917534 VJB917533:VJC917534 VSX917533:VSY917534 WCT917533:WCU917534 WMP917533:WMQ917534 WWL917533:WWM917534 F983069:G983070 JZ983069:KA983070 TV983069:TW983070 ADR983069:ADS983070 ANN983069:ANO983070 AXJ983069:AXK983070 BHF983069:BHG983070 BRB983069:BRC983070 CAX983069:CAY983070 CKT983069:CKU983070 CUP983069:CUQ983070 DEL983069:DEM983070 DOH983069:DOI983070 DYD983069:DYE983070 EHZ983069:EIA983070 ERV983069:ERW983070 FBR983069:FBS983070 FLN983069:FLO983070 FVJ983069:FVK983070 GFF983069:GFG983070 GPB983069:GPC983070 GYX983069:GYY983070 HIT983069:HIU983070 HSP983069:HSQ983070 ICL983069:ICM983070 IMH983069:IMI983070 IWD983069:IWE983070 JFZ983069:JGA983070 JPV983069:JPW983070 JZR983069:JZS983070 KJN983069:KJO983070 KTJ983069:KTK983070 LDF983069:LDG983070 LNB983069:LNC983070 LWX983069:LWY983070 MGT983069:MGU983070 MQP983069:MQQ983070 NAL983069:NAM983070 NKH983069:NKI983070 NUD983069:NUE983070 ODZ983069:OEA983070 ONV983069:ONW983070 OXR983069:OXS983070 PHN983069:PHO983070 PRJ983069:PRK983070 QBF983069:QBG983070 QLB983069:QLC983070 QUX983069:QUY983070 RET983069:REU983070 ROP983069:ROQ983070 RYL983069:RYM983070 SIH983069:SII983070 SSD983069:SSE983070 TBZ983069:TCA983070 TLV983069:TLW983070 TVR983069:TVS983070 UFN983069:UFO983070 UPJ983069:UPK983070 UZF983069:UZG983070 VJB983069:VJC983070 VSX983069:VSY983070 WCT983069:WCU983070 WMP983069:WMQ983070 WWL983069:WWM983070 BK65558:BL65571 LG65558:LH65571 VC65558:VD65571 AEY65558:AEZ65571 AOU65558:AOV65571 AYQ65558:AYR65571 BIM65558:BIN65571 BSI65558:BSJ65571 CCE65558:CCF65571 CMA65558:CMB65571 CVW65558:CVX65571 DFS65558:DFT65571 DPO65558:DPP65571 DZK65558:DZL65571 EJG65558:EJH65571 ETC65558:ETD65571 FCY65558:FCZ65571 FMU65558:FMV65571 FWQ65558:FWR65571 GGM65558:GGN65571 GQI65558:GQJ65571 HAE65558:HAF65571 HKA65558:HKB65571 HTW65558:HTX65571 IDS65558:IDT65571 INO65558:INP65571 IXK65558:IXL65571 JHG65558:JHH65571 JRC65558:JRD65571 KAY65558:KAZ65571 KKU65558:KKV65571 KUQ65558:KUR65571 LEM65558:LEN65571 LOI65558:LOJ65571 LYE65558:LYF65571 MIA65558:MIB65571 MRW65558:MRX65571 NBS65558:NBT65571 NLO65558:NLP65571 NVK65558:NVL65571 OFG65558:OFH65571 OPC65558:OPD65571 OYY65558:OYZ65571 PIU65558:PIV65571 PSQ65558:PSR65571 QCM65558:QCN65571 QMI65558:QMJ65571 QWE65558:QWF65571 RGA65558:RGB65571 RPW65558:RPX65571 RZS65558:RZT65571 SJO65558:SJP65571 STK65558:STL65571 TDG65558:TDH65571 TNC65558:TND65571 TWY65558:TWZ65571 UGU65558:UGV65571 UQQ65558:UQR65571 VAM65558:VAN65571 VKI65558:VKJ65571 VUE65558:VUF65571 WEA65558:WEB65571 WNW65558:WNX65571 WXS65558:WXT65571 BK131094:BL131107 LG131094:LH131107 VC131094:VD131107 AEY131094:AEZ131107 AOU131094:AOV131107 AYQ131094:AYR131107 BIM131094:BIN131107 BSI131094:BSJ131107 CCE131094:CCF131107 CMA131094:CMB131107 CVW131094:CVX131107 DFS131094:DFT131107 DPO131094:DPP131107 DZK131094:DZL131107 EJG131094:EJH131107 ETC131094:ETD131107 FCY131094:FCZ131107 FMU131094:FMV131107 FWQ131094:FWR131107 GGM131094:GGN131107 GQI131094:GQJ131107 HAE131094:HAF131107 HKA131094:HKB131107 HTW131094:HTX131107 IDS131094:IDT131107 INO131094:INP131107 IXK131094:IXL131107 JHG131094:JHH131107 JRC131094:JRD131107 KAY131094:KAZ131107 KKU131094:KKV131107 KUQ131094:KUR131107 LEM131094:LEN131107 LOI131094:LOJ131107 LYE131094:LYF131107 MIA131094:MIB131107 MRW131094:MRX131107 NBS131094:NBT131107 NLO131094:NLP131107 NVK131094:NVL131107 OFG131094:OFH131107 OPC131094:OPD131107 OYY131094:OYZ131107 PIU131094:PIV131107 PSQ131094:PSR131107 QCM131094:QCN131107 QMI131094:QMJ131107 QWE131094:QWF131107 RGA131094:RGB131107 RPW131094:RPX131107 RZS131094:RZT131107 SJO131094:SJP131107 STK131094:STL131107 TDG131094:TDH131107 TNC131094:TND131107 TWY131094:TWZ131107 UGU131094:UGV131107 UQQ131094:UQR131107 VAM131094:VAN131107 VKI131094:VKJ131107 VUE131094:VUF131107 WEA131094:WEB131107 WNW131094:WNX131107 WXS131094:WXT131107 BK196630:BL196643 LG196630:LH196643 VC196630:VD196643 AEY196630:AEZ196643 AOU196630:AOV196643 AYQ196630:AYR196643 BIM196630:BIN196643 BSI196630:BSJ196643 CCE196630:CCF196643 CMA196630:CMB196643 CVW196630:CVX196643 DFS196630:DFT196643 DPO196630:DPP196643 DZK196630:DZL196643 EJG196630:EJH196643 ETC196630:ETD196643 FCY196630:FCZ196643 FMU196630:FMV196643 FWQ196630:FWR196643 GGM196630:GGN196643 GQI196630:GQJ196643 HAE196630:HAF196643 HKA196630:HKB196643 HTW196630:HTX196643 IDS196630:IDT196643 INO196630:INP196643 IXK196630:IXL196643 JHG196630:JHH196643 JRC196630:JRD196643 KAY196630:KAZ196643 KKU196630:KKV196643 KUQ196630:KUR196643 LEM196630:LEN196643 LOI196630:LOJ196643 LYE196630:LYF196643 MIA196630:MIB196643 MRW196630:MRX196643 NBS196630:NBT196643 NLO196630:NLP196643 NVK196630:NVL196643 OFG196630:OFH196643 OPC196630:OPD196643 OYY196630:OYZ196643 PIU196630:PIV196643 PSQ196630:PSR196643 QCM196630:QCN196643 QMI196630:QMJ196643 QWE196630:QWF196643 RGA196630:RGB196643 RPW196630:RPX196643 RZS196630:RZT196643 SJO196630:SJP196643 STK196630:STL196643 TDG196630:TDH196643 TNC196630:TND196643 TWY196630:TWZ196643 UGU196630:UGV196643 UQQ196630:UQR196643 VAM196630:VAN196643 VKI196630:VKJ196643 VUE196630:VUF196643 WEA196630:WEB196643 WNW196630:WNX196643 WXS196630:WXT196643 BK262166:BL262179 LG262166:LH262179 VC262166:VD262179 AEY262166:AEZ262179 AOU262166:AOV262179 AYQ262166:AYR262179 BIM262166:BIN262179 BSI262166:BSJ262179 CCE262166:CCF262179 CMA262166:CMB262179 CVW262166:CVX262179 DFS262166:DFT262179 DPO262166:DPP262179 DZK262166:DZL262179 EJG262166:EJH262179 ETC262166:ETD262179 FCY262166:FCZ262179 FMU262166:FMV262179 FWQ262166:FWR262179 GGM262166:GGN262179 GQI262166:GQJ262179 HAE262166:HAF262179 HKA262166:HKB262179 HTW262166:HTX262179 IDS262166:IDT262179 INO262166:INP262179 IXK262166:IXL262179 JHG262166:JHH262179 JRC262166:JRD262179 KAY262166:KAZ262179 KKU262166:KKV262179 KUQ262166:KUR262179 LEM262166:LEN262179 LOI262166:LOJ262179 LYE262166:LYF262179 MIA262166:MIB262179 MRW262166:MRX262179 NBS262166:NBT262179 NLO262166:NLP262179 NVK262166:NVL262179 OFG262166:OFH262179 OPC262166:OPD262179 OYY262166:OYZ262179 PIU262166:PIV262179 PSQ262166:PSR262179 QCM262166:QCN262179 QMI262166:QMJ262179 QWE262166:QWF262179 RGA262166:RGB262179 RPW262166:RPX262179 RZS262166:RZT262179 SJO262166:SJP262179 STK262166:STL262179 TDG262166:TDH262179 TNC262166:TND262179 TWY262166:TWZ262179 UGU262166:UGV262179 UQQ262166:UQR262179 VAM262166:VAN262179 VKI262166:VKJ262179 VUE262166:VUF262179 WEA262166:WEB262179 WNW262166:WNX262179 WXS262166:WXT262179 BK327702:BL327715 LG327702:LH327715 VC327702:VD327715 AEY327702:AEZ327715 AOU327702:AOV327715 AYQ327702:AYR327715 BIM327702:BIN327715 BSI327702:BSJ327715 CCE327702:CCF327715 CMA327702:CMB327715 CVW327702:CVX327715 DFS327702:DFT327715 DPO327702:DPP327715 DZK327702:DZL327715 EJG327702:EJH327715 ETC327702:ETD327715 FCY327702:FCZ327715 FMU327702:FMV327715 FWQ327702:FWR327715 GGM327702:GGN327715 GQI327702:GQJ327715 HAE327702:HAF327715 HKA327702:HKB327715 HTW327702:HTX327715 IDS327702:IDT327715 INO327702:INP327715 IXK327702:IXL327715 JHG327702:JHH327715 JRC327702:JRD327715 KAY327702:KAZ327715 KKU327702:KKV327715 KUQ327702:KUR327715 LEM327702:LEN327715 LOI327702:LOJ327715 LYE327702:LYF327715 MIA327702:MIB327715 MRW327702:MRX327715 NBS327702:NBT327715 NLO327702:NLP327715 NVK327702:NVL327715 OFG327702:OFH327715 OPC327702:OPD327715 OYY327702:OYZ327715 PIU327702:PIV327715 PSQ327702:PSR327715 QCM327702:QCN327715 QMI327702:QMJ327715 QWE327702:QWF327715 RGA327702:RGB327715 RPW327702:RPX327715 RZS327702:RZT327715 SJO327702:SJP327715 STK327702:STL327715 TDG327702:TDH327715 TNC327702:TND327715 TWY327702:TWZ327715 UGU327702:UGV327715 UQQ327702:UQR327715 VAM327702:VAN327715 VKI327702:VKJ327715 VUE327702:VUF327715 WEA327702:WEB327715 WNW327702:WNX327715 WXS327702:WXT327715 BK393238:BL393251 LG393238:LH393251 VC393238:VD393251 AEY393238:AEZ393251 AOU393238:AOV393251 AYQ393238:AYR393251 BIM393238:BIN393251 BSI393238:BSJ393251 CCE393238:CCF393251 CMA393238:CMB393251 CVW393238:CVX393251 DFS393238:DFT393251 DPO393238:DPP393251 DZK393238:DZL393251 EJG393238:EJH393251 ETC393238:ETD393251 FCY393238:FCZ393251 FMU393238:FMV393251 FWQ393238:FWR393251 GGM393238:GGN393251 GQI393238:GQJ393251 HAE393238:HAF393251 HKA393238:HKB393251 HTW393238:HTX393251 IDS393238:IDT393251 INO393238:INP393251 IXK393238:IXL393251 JHG393238:JHH393251 JRC393238:JRD393251 KAY393238:KAZ393251 KKU393238:KKV393251 KUQ393238:KUR393251 LEM393238:LEN393251 LOI393238:LOJ393251 LYE393238:LYF393251 MIA393238:MIB393251 MRW393238:MRX393251 NBS393238:NBT393251 NLO393238:NLP393251 NVK393238:NVL393251 OFG393238:OFH393251 OPC393238:OPD393251 OYY393238:OYZ393251 PIU393238:PIV393251 PSQ393238:PSR393251 QCM393238:QCN393251 QMI393238:QMJ393251 QWE393238:QWF393251 RGA393238:RGB393251 RPW393238:RPX393251 RZS393238:RZT393251 SJO393238:SJP393251 STK393238:STL393251 TDG393238:TDH393251 TNC393238:TND393251 TWY393238:TWZ393251 UGU393238:UGV393251 UQQ393238:UQR393251 VAM393238:VAN393251 VKI393238:VKJ393251 VUE393238:VUF393251 WEA393238:WEB393251 WNW393238:WNX393251 WXS393238:WXT393251 BK458774:BL458787 LG458774:LH458787 VC458774:VD458787 AEY458774:AEZ458787 AOU458774:AOV458787 AYQ458774:AYR458787 BIM458774:BIN458787 BSI458774:BSJ458787 CCE458774:CCF458787 CMA458774:CMB458787 CVW458774:CVX458787 DFS458774:DFT458787 DPO458774:DPP458787 DZK458774:DZL458787 EJG458774:EJH458787 ETC458774:ETD458787 FCY458774:FCZ458787 FMU458774:FMV458787 FWQ458774:FWR458787 GGM458774:GGN458787 GQI458774:GQJ458787 HAE458774:HAF458787 HKA458774:HKB458787 HTW458774:HTX458787 IDS458774:IDT458787 INO458774:INP458787 IXK458774:IXL458787 JHG458774:JHH458787 JRC458774:JRD458787 KAY458774:KAZ458787 KKU458774:KKV458787 KUQ458774:KUR458787 LEM458774:LEN458787 LOI458774:LOJ458787 LYE458774:LYF458787 MIA458774:MIB458787 MRW458774:MRX458787 NBS458774:NBT458787 NLO458774:NLP458787 NVK458774:NVL458787 OFG458774:OFH458787 OPC458774:OPD458787 OYY458774:OYZ458787 PIU458774:PIV458787 PSQ458774:PSR458787 QCM458774:QCN458787 QMI458774:QMJ458787 QWE458774:QWF458787 RGA458774:RGB458787 RPW458774:RPX458787 RZS458774:RZT458787 SJO458774:SJP458787 STK458774:STL458787 TDG458774:TDH458787 TNC458774:TND458787 TWY458774:TWZ458787 UGU458774:UGV458787 UQQ458774:UQR458787 VAM458774:VAN458787 VKI458774:VKJ458787 VUE458774:VUF458787 WEA458774:WEB458787 WNW458774:WNX458787 WXS458774:WXT458787 BK524310:BL524323 LG524310:LH524323 VC524310:VD524323 AEY524310:AEZ524323 AOU524310:AOV524323 AYQ524310:AYR524323 BIM524310:BIN524323 BSI524310:BSJ524323 CCE524310:CCF524323 CMA524310:CMB524323 CVW524310:CVX524323 DFS524310:DFT524323 DPO524310:DPP524323 DZK524310:DZL524323 EJG524310:EJH524323 ETC524310:ETD524323 FCY524310:FCZ524323 FMU524310:FMV524323 FWQ524310:FWR524323 GGM524310:GGN524323 GQI524310:GQJ524323 HAE524310:HAF524323 HKA524310:HKB524323 HTW524310:HTX524323 IDS524310:IDT524323 INO524310:INP524323 IXK524310:IXL524323 JHG524310:JHH524323 JRC524310:JRD524323 KAY524310:KAZ524323 KKU524310:KKV524323 KUQ524310:KUR524323 LEM524310:LEN524323 LOI524310:LOJ524323 LYE524310:LYF524323 MIA524310:MIB524323 MRW524310:MRX524323 NBS524310:NBT524323 NLO524310:NLP524323 NVK524310:NVL524323 OFG524310:OFH524323 OPC524310:OPD524323 OYY524310:OYZ524323 PIU524310:PIV524323 PSQ524310:PSR524323 QCM524310:QCN524323 QMI524310:QMJ524323 QWE524310:QWF524323 RGA524310:RGB524323 RPW524310:RPX524323 RZS524310:RZT524323 SJO524310:SJP524323 STK524310:STL524323 TDG524310:TDH524323 TNC524310:TND524323 TWY524310:TWZ524323 UGU524310:UGV524323 UQQ524310:UQR524323 VAM524310:VAN524323 VKI524310:VKJ524323 VUE524310:VUF524323 WEA524310:WEB524323 WNW524310:WNX524323 WXS524310:WXT524323 BK589846:BL589859 LG589846:LH589859 VC589846:VD589859 AEY589846:AEZ589859 AOU589846:AOV589859 AYQ589846:AYR589859 BIM589846:BIN589859 BSI589846:BSJ589859 CCE589846:CCF589859 CMA589846:CMB589859 CVW589846:CVX589859 DFS589846:DFT589859 DPO589846:DPP589859 DZK589846:DZL589859 EJG589846:EJH589859 ETC589846:ETD589859 FCY589846:FCZ589859 FMU589846:FMV589859 FWQ589846:FWR589859 GGM589846:GGN589859 GQI589846:GQJ589859 HAE589846:HAF589859 HKA589846:HKB589859 HTW589846:HTX589859 IDS589846:IDT589859 INO589846:INP589859 IXK589846:IXL589859 JHG589846:JHH589859 JRC589846:JRD589859 KAY589846:KAZ589859 KKU589846:KKV589859 KUQ589846:KUR589859 LEM589846:LEN589859 LOI589846:LOJ589859 LYE589846:LYF589859 MIA589846:MIB589859 MRW589846:MRX589859 NBS589846:NBT589859 NLO589846:NLP589859 NVK589846:NVL589859 OFG589846:OFH589859 OPC589846:OPD589859 OYY589846:OYZ589859 PIU589846:PIV589859 PSQ589846:PSR589859 QCM589846:QCN589859 QMI589846:QMJ589859 QWE589846:QWF589859 RGA589846:RGB589859 RPW589846:RPX589859 RZS589846:RZT589859 SJO589846:SJP589859 STK589846:STL589859 TDG589846:TDH589859 TNC589846:TND589859 TWY589846:TWZ589859 UGU589846:UGV589859 UQQ589846:UQR589859 VAM589846:VAN589859 VKI589846:VKJ589859 VUE589846:VUF589859 WEA589846:WEB589859 WNW589846:WNX589859 WXS589846:WXT589859 BK655382:BL655395 LG655382:LH655395 VC655382:VD655395 AEY655382:AEZ655395 AOU655382:AOV655395 AYQ655382:AYR655395 BIM655382:BIN655395 BSI655382:BSJ655395 CCE655382:CCF655395 CMA655382:CMB655395 CVW655382:CVX655395 DFS655382:DFT655395 DPO655382:DPP655395 DZK655382:DZL655395 EJG655382:EJH655395 ETC655382:ETD655395 FCY655382:FCZ655395 FMU655382:FMV655395 FWQ655382:FWR655395 GGM655382:GGN655395 GQI655382:GQJ655395 HAE655382:HAF655395 HKA655382:HKB655395 HTW655382:HTX655395 IDS655382:IDT655395 INO655382:INP655395 IXK655382:IXL655395 JHG655382:JHH655395 JRC655382:JRD655395 KAY655382:KAZ655395 KKU655382:KKV655395 KUQ655382:KUR655395 LEM655382:LEN655395 LOI655382:LOJ655395 LYE655382:LYF655395 MIA655382:MIB655395 MRW655382:MRX655395 NBS655382:NBT655395 NLO655382:NLP655395 NVK655382:NVL655395 OFG655382:OFH655395 OPC655382:OPD655395 OYY655382:OYZ655395 PIU655382:PIV655395 PSQ655382:PSR655395 QCM655382:QCN655395 QMI655382:QMJ655395 QWE655382:QWF655395 RGA655382:RGB655395 RPW655382:RPX655395 RZS655382:RZT655395 SJO655382:SJP655395 STK655382:STL655395 TDG655382:TDH655395 TNC655382:TND655395 TWY655382:TWZ655395 UGU655382:UGV655395 UQQ655382:UQR655395 VAM655382:VAN655395 VKI655382:VKJ655395 VUE655382:VUF655395 WEA655382:WEB655395 WNW655382:WNX655395 WXS655382:WXT655395 BK720918:BL720931 LG720918:LH720931 VC720918:VD720931 AEY720918:AEZ720931 AOU720918:AOV720931 AYQ720918:AYR720931 BIM720918:BIN720931 BSI720918:BSJ720931 CCE720918:CCF720931 CMA720918:CMB720931 CVW720918:CVX720931 DFS720918:DFT720931 DPO720918:DPP720931 DZK720918:DZL720931 EJG720918:EJH720931 ETC720918:ETD720931 FCY720918:FCZ720931 FMU720918:FMV720931 FWQ720918:FWR720931 GGM720918:GGN720931 GQI720918:GQJ720931 HAE720918:HAF720931 HKA720918:HKB720931 HTW720918:HTX720931 IDS720918:IDT720931 INO720918:INP720931 IXK720918:IXL720931 JHG720918:JHH720931 JRC720918:JRD720931 KAY720918:KAZ720931 KKU720918:KKV720931 KUQ720918:KUR720931 LEM720918:LEN720931 LOI720918:LOJ720931 LYE720918:LYF720931 MIA720918:MIB720931 MRW720918:MRX720931 NBS720918:NBT720931 NLO720918:NLP720931 NVK720918:NVL720931 OFG720918:OFH720931 OPC720918:OPD720931 OYY720918:OYZ720931 PIU720918:PIV720931 PSQ720918:PSR720931 QCM720918:QCN720931 QMI720918:QMJ720931 QWE720918:QWF720931 RGA720918:RGB720931 RPW720918:RPX720931 RZS720918:RZT720931 SJO720918:SJP720931 STK720918:STL720931 TDG720918:TDH720931 TNC720918:TND720931 TWY720918:TWZ720931 UGU720918:UGV720931 UQQ720918:UQR720931 VAM720918:VAN720931 VKI720918:VKJ720931 VUE720918:VUF720931 WEA720918:WEB720931 WNW720918:WNX720931 WXS720918:WXT720931 BK786454:BL786467 LG786454:LH786467 VC786454:VD786467 AEY786454:AEZ786467 AOU786454:AOV786467 AYQ786454:AYR786467 BIM786454:BIN786467 BSI786454:BSJ786467 CCE786454:CCF786467 CMA786454:CMB786467 CVW786454:CVX786467 DFS786454:DFT786467 DPO786454:DPP786467 DZK786454:DZL786467 EJG786454:EJH786467 ETC786454:ETD786467 FCY786454:FCZ786467 FMU786454:FMV786467 FWQ786454:FWR786467 GGM786454:GGN786467 GQI786454:GQJ786467 HAE786454:HAF786467 HKA786454:HKB786467 HTW786454:HTX786467 IDS786454:IDT786467 INO786454:INP786467 IXK786454:IXL786467 JHG786454:JHH786467 JRC786454:JRD786467 KAY786454:KAZ786467 KKU786454:KKV786467 KUQ786454:KUR786467 LEM786454:LEN786467 LOI786454:LOJ786467 LYE786454:LYF786467 MIA786454:MIB786467 MRW786454:MRX786467 NBS786454:NBT786467 NLO786454:NLP786467 NVK786454:NVL786467 OFG786454:OFH786467 OPC786454:OPD786467 OYY786454:OYZ786467 PIU786454:PIV786467 PSQ786454:PSR786467 QCM786454:QCN786467 QMI786454:QMJ786467 QWE786454:QWF786467 RGA786454:RGB786467 RPW786454:RPX786467 RZS786454:RZT786467 SJO786454:SJP786467 STK786454:STL786467 TDG786454:TDH786467 TNC786454:TND786467 TWY786454:TWZ786467 UGU786454:UGV786467 UQQ786454:UQR786467 VAM786454:VAN786467 VKI786454:VKJ786467 VUE786454:VUF786467 WEA786454:WEB786467 WNW786454:WNX786467 WXS786454:WXT786467 BK851990:BL852003 LG851990:LH852003 VC851990:VD852003 AEY851990:AEZ852003 AOU851990:AOV852003 AYQ851990:AYR852003 BIM851990:BIN852003 BSI851990:BSJ852003 CCE851990:CCF852003 CMA851990:CMB852003 CVW851990:CVX852003 DFS851990:DFT852003 DPO851990:DPP852003 DZK851990:DZL852003 EJG851990:EJH852003 ETC851990:ETD852003 FCY851990:FCZ852003 FMU851990:FMV852003 FWQ851990:FWR852003 GGM851990:GGN852003 GQI851990:GQJ852003 HAE851990:HAF852003 HKA851990:HKB852003 HTW851990:HTX852003 IDS851990:IDT852003 INO851990:INP852003 IXK851990:IXL852003 JHG851990:JHH852003 JRC851990:JRD852003 KAY851990:KAZ852003 KKU851990:KKV852003 KUQ851990:KUR852003 LEM851990:LEN852003 LOI851990:LOJ852003 LYE851990:LYF852003 MIA851990:MIB852003 MRW851990:MRX852003 NBS851990:NBT852003 NLO851990:NLP852003 NVK851990:NVL852003 OFG851990:OFH852003 OPC851990:OPD852003 OYY851990:OYZ852003 PIU851990:PIV852003 PSQ851990:PSR852003 QCM851990:QCN852003 QMI851990:QMJ852003 QWE851990:QWF852003 RGA851990:RGB852003 RPW851990:RPX852003 RZS851990:RZT852003 SJO851990:SJP852003 STK851990:STL852003 TDG851990:TDH852003 TNC851990:TND852003 TWY851990:TWZ852003 UGU851990:UGV852003 UQQ851990:UQR852003 VAM851990:VAN852003 VKI851990:VKJ852003 VUE851990:VUF852003 WEA851990:WEB852003 WNW851990:WNX852003 WXS851990:WXT852003 BK917526:BL917539 LG917526:LH917539 VC917526:VD917539 AEY917526:AEZ917539 AOU917526:AOV917539 AYQ917526:AYR917539 BIM917526:BIN917539 BSI917526:BSJ917539 CCE917526:CCF917539 CMA917526:CMB917539 CVW917526:CVX917539 DFS917526:DFT917539 DPO917526:DPP917539 DZK917526:DZL917539 EJG917526:EJH917539 ETC917526:ETD917539 FCY917526:FCZ917539 FMU917526:FMV917539 FWQ917526:FWR917539 GGM917526:GGN917539 GQI917526:GQJ917539 HAE917526:HAF917539 HKA917526:HKB917539 HTW917526:HTX917539 IDS917526:IDT917539 INO917526:INP917539 IXK917526:IXL917539 JHG917526:JHH917539 JRC917526:JRD917539 KAY917526:KAZ917539 KKU917526:KKV917539 KUQ917526:KUR917539 LEM917526:LEN917539 LOI917526:LOJ917539 LYE917526:LYF917539 MIA917526:MIB917539 MRW917526:MRX917539 NBS917526:NBT917539 NLO917526:NLP917539 NVK917526:NVL917539 OFG917526:OFH917539 OPC917526:OPD917539 OYY917526:OYZ917539 PIU917526:PIV917539 PSQ917526:PSR917539 QCM917526:QCN917539 QMI917526:QMJ917539 QWE917526:QWF917539 RGA917526:RGB917539 RPW917526:RPX917539 RZS917526:RZT917539 SJO917526:SJP917539 STK917526:STL917539 TDG917526:TDH917539 TNC917526:TND917539 TWY917526:TWZ917539 UGU917526:UGV917539 UQQ917526:UQR917539 VAM917526:VAN917539 VKI917526:VKJ917539 VUE917526:VUF917539 WEA917526:WEB917539 WNW917526:WNX917539 WXS917526:WXT917539 BK983062:BL983075 LG983062:LH983075 VC983062:VD983075 AEY983062:AEZ983075 AOU983062:AOV983075 AYQ983062:AYR983075 BIM983062:BIN983075 BSI983062:BSJ983075 CCE983062:CCF983075 CMA983062:CMB983075 CVW983062:CVX983075 DFS983062:DFT983075 DPO983062:DPP983075 DZK983062:DZL983075 EJG983062:EJH983075 ETC983062:ETD983075 FCY983062:FCZ983075 FMU983062:FMV983075 FWQ983062:FWR983075 GGM983062:GGN983075 GQI983062:GQJ983075 HAE983062:HAF983075 HKA983062:HKB983075 HTW983062:HTX983075 IDS983062:IDT983075 INO983062:INP983075 IXK983062:IXL983075 JHG983062:JHH983075 JRC983062:JRD983075 KAY983062:KAZ983075 KKU983062:KKV983075 KUQ983062:KUR983075 LEM983062:LEN983075 LOI983062:LOJ983075 LYE983062:LYF983075 MIA983062:MIB983075 MRW983062:MRX983075 NBS983062:NBT983075 NLO983062:NLP983075 NVK983062:NVL983075 OFG983062:OFH983075 OPC983062:OPD983075 OYY983062:OYZ983075 PIU983062:PIV983075 PSQ983062:PSR983075 QCM983062:QCN983075 QMI983062:QMJ983075 QWE983062:QWF983075 RGA983062:RGB983075 RPW983062:RPX983075 RZS983062:RZT983075 SJO983062:SJP983075 STK983062:STL983075 TDG983062:TDH983075 TNC983062:TND983075 TWY983062:TWZ983075 UGU983062:UGV983075 UQQ983062:UQR983075 VAM983062:VAN983075 VKI983062:VKJ983075 VUE983062:VUF983075 WEA983062:WEB983075 WNW983062:WNX983075 WXS983062:WXT983075 BG13:BH13 LC13:LD13 UY13:UZ13 AEU13:AEV13 AOQ13:AOR13 AYM13:AYN13 BII13:BIJ13 BSE13:BSF13 CCA13:CCB13 CLW13:CLX13 CVS13:CVT13 DFO13:DFP13 DPK13:DPL13 DZG13:DZH13 EJC13:EJD13 ESY13:ESZ13 FCU13:FCV13 FMQ13:FMR13 FWM13:FWN13 GGI13:GGJ13 GQE13:GQF13 HAA13:HAB13 HJW13:HJX13 HTS13:HTT13 IDO13:IDP13 INK13:INL13 IXG13:IXH13 JHC13:JHD13 JQY13:JQZ13 KAU13:KAV13 KKQ13:KKR13 KUM13:KUN13 LEI13:LEJ13 LOE13:LOF13 LYA13:LYB13 MHW13:MHX13 MRS13:MRT13 NBO13:NBP13 NLK13:NLL13 NVG13:NVH13 OFC13:OFD13 OOY13:OOZ13 OYU13:OYV13 PIQ13:PIR13 PSM13:PSN13 QCI13:QCJ13 QME13:QMF13 QWA13:QWB13 RFW13:RFX13 RPS13:RPT13 RZO13:RZP13 SJK13:SJL13 STG13:STH13 TDC13:TDD13 TMY13:TMZ13 TWU13:TWV13 UGQ13:UGR13 UQM13:UQN13 VAI13:VAJ13 VKE13:VKF13 VUA13:VUB13 WDW13:WDX13 WNS13:WNT13 WXO13:WXP13 BG65555:BH65555 LC65555:LD65555 UY65555:UZ65555 AEU65555:AEV65555 AOQ65555:AOR65555 AYM65555:AYN65555 BII65555:BIJ65555 BSE65555:BSF65555 CCA65555:CCB65555 CLW65555:CLX65555 CVS65555:CVT65555 DFO65555:DFP65555 DPK65555:DPL65555 DZG65555:DZH65555 EJC65555:EJD65555 ESY65555:ESZ65555 FCU65555:FCV65555 FMQ65555:FMR65555 FWM65555:FWN65555 GGI65555:GGJ65555 GQE65555:GQF65555 HAA65555:HAB65555 HJW65555:HJX65555 HTS65555:HTT65555 IDO65555:IDP65555 INK65555:INL65555 IXG65555:IXH65555 JHC65555:JHD65555 JQY65555:JQZ65555 KAU65555:KAV65555 KKQ65555:KKR65555 KUM65555:KUN65555 LEI65555:LEJ65555 LOE65555:LOF65555 LYA65555:LYB65555 MHW65555:MHX65555 MRS65555:MRT65555 NBO65555:NBP65555 NLK65555:NLL65555 NVG65555:NVH65555 OFC65555:OFD65555 OOY65555:OOZ65555 OYU65555:OYV65555 PIQ65555:PIR65555 PSM65555:PSN65555 QCI65555:QCJ65555 QME65555:QMF65555 QWA65555:QWB65555 RFW65555:RFX65555 RPS65555:RPT65555 RZO65555:RZP65555 SJK65555:SJL65555 STG65555:STH65555 TDC65555:TDD65555 TMY65555:TMZ65555 TWU65555:TWV65555 UGQ65555:UGR65555 UQM65555:UQN65555 VAI65555:VAJ65555 VKE65555:VKF65555 VUA65555:VUB65555 WDW65555:WDX65555 WNS65555:WNT65555 WXO65555:WXP65555 BG131091:BH131091 LC131091:LD131091 UY131091:UZ131091 AEU131091:AEV131091 AOQ131091:AOR131091 AYM131091:AYN131091 BII131091:BIJ131091 BSE131091:BSF131091 CCA131091:CCB131091 CLW131091:CLX131091 CVS131091:CVT131091 DFO131091:DFP131091 DPK131091:DPL131091 DZG131091:DZH131091 EJC131091:EJD131091 ESY131091:ESZ131091 FCU131091:FCV131091 FMQ131091:FMR131091 FWM131091:FWN131091 GGI131091:GGJ131091 GQE131091:GQF131091 HAA131091:HAB131091 HJW131091:HJX131091 HTS131091:HTT131091 IDO131091:IDP131091 INK131091:INL131091 IXG131091:IXH131091 JHC131091:JHD131091 JQY131091:JQZ131091 KAU131091:KAV131091 KKQ131091:KKR131091 KUM131091:KUN131091 LEI131091:LEJ131091 LOE131091:LOF131091 LYA131091:LYB131091 MHW131091:MHX131091 MRS131091:MRT131091 NBO131091:NBP131091 NLK131091:NLL131091 NVG131091:NVH131091 OFC131091:OFD131091 OOY131091:OOZ131091 OYU131091:OYV131091 PIQ131091:PIR131091 PSM131091:PSN131091 QCI131091:QCJ131091 QME131091:QMF131091 QWA131091:QWB131091 RFW131091:RFX131091 RPS131091:RPT131091 RZO131091:RZP131091 SJK131091:SJL131091 STG131091:STH131091 TDC131091:TDD131091 TMY131091:TMZ131091 TWU131091:TWV131091 UGQ131091:UGR131091 UQM131091:UQN131091 VAI131091:VAJ131091 VKE131091:VKF131091 VUA131091:VUB131091 WDW131091:WDX131091 WNS131091:WNT131091 WXO131091:WXP131091 BG196627:BH196627 LC196627:LD196627 UY196627:UZ196627 AEU196627:AEV196627 AOQ196627:AOR196627 AYM196627:AYN196627 BII196627:BIJ196627 BSE196627:BSF196627 CCA196627:CCB196627 CLW196627:CLX196627 CVS196627:CVT196627 DFO196627:DFP196627 DPK196627:DPL196627 DZG196627:DZH196627 EJC196627:EJD196627 ESY196627:ESZ196627 FCU196627:FCV196627 FMQ196627:FMR196627 FWM196627:FWN196627 GGI196627:GGJ196627 GQE196627:GQF196627 HAA196627:HAB196627 HJW196627:HJX196627 HTS196627:HTT196627 IDO196627:IDP196627 INK196627:INL196627 IXG196627:IXH196627 JHC196627:JHD196627 JQY196627:JQZ196627 KAU196627:KAV196627 KKQ196627:KKR196627 KUM196627:KUN196627 LEI196627:LEJ196627 LOE196627:LOF196627 LYA196627:LYB196627 MHW196627:MHX196627 MRS196627:MRT196627 NBO196627:NBP196627 NLK196627:NLL196627 NVG196627:NVH196627 OFC196627:OFD196627 OOY196627:OOZ196627 OYU196627:OYV196627 PIQ196627:PIR196627 PSM196627:PSN196627 QCI196627:QCJ196627 QME196627:QMF196627 QWA196627:QWB196627 RFW196627:RFX196627 RPS196627:RPT196627 RZO196627:RZP196627 SJK196627:SJL196627 STG196627:STH196627 TDC196627:TDD196627 TMY196627:TMZ196627 TWU196627:TWV196627 UGQ196627:UGR196627 UQM196627:UQN196627 VAI196627:VAJ196627 VKE196627:VKF196627 VUA196627:VUB196627 WDW196627:WDX196627 WNS196627:WNT196627 WXO196627:WXP196627 BG262163:BH262163 LC262163:LD262163 UY262163:UZ262163 AEU262163:AEV262163 AOQ262163:AOR262163 AYM262163:AYN262163 BII262163:BIJ262163 BSE262163:BSF262163 CCA262163:CCB262163 CLW262163:CLX262163 CVS262163:CVT262163 DFO262163:DFP262163 DPK262163:DPL262163 DZG262163:DZH262163 EJC262163:EJD262163 ESY262163:ESZ262163 FCU262163:FCV262163 FMQ262163:FMR262163 FWM262163:FWN262163 GGI262163:GGJ262163 GQE262163:GQF262163 HAA262163:HAB262163 HJW262163:HJX262163 HTS262163:HTT262163 IDO262163:IDP262163 INK262163:INL262163 IXG262163:IXH262163 JHC262163:JHD262163 JQY262163:JQZ262163 KAU262163:KAV262163 KKQ262163:KKR262163 KUM262163:KUN262163 LEI262163:LEJ262163 LOE262163:LOF262163 LYA262163:LYB262163 MHW262163:MHX262163 MRS262163:MRT262163 NBO262163:NBP262163 NLK262163:NLL262163 NVG262163:NVH262163 OFC262163:OFD262163 OOY262163:OOZ262163 OYU262163:OYV262163 PIQ262163:PIR262163 PSM262163:PSN262163 QCI262163:QCJ262163 QME262163:QMF262163 QWA262163:QWB262163 RFW262163:RFX262163 RPS262163:RPT262163 RZO262163:RZP262163 SJK262163:SJL262163 STG262163:STH262163 TDC262163:TDD262163 TMY262163:TMZ262163 TWU262163:TWV262163 UGQ262163:UGR262163 UQM262163:UQN262163 VAI262163:VAJ262163 VKE262163:VKF262163 VUA262163:VUB262163 WDW262163:WDX262163 WNS262163:WNT262163 WXO262163:WXP262163 BG327699:BH327699 LC327699:LD327699 UY327699:UZ327699 AEU327699:AEV327699 AOQ327699:AOR327699 AYM327699:AYN327699 BII327699:BIJ327699 BSE327699:BSF327699 CCA327699:CCB327699 CLW327699:CLX327699 CVS327699:CVT327699 DFO327699:DFP327699 DPK327699:DPL327699 DZG327699:DZH327699 EJC327699:EJD327699 ESY327699:ESZ327699 FCU327699:FCV327699 FMQ327699:FMR327699 FWM327699:FWN327699 GGI327699:GGJ327699 GQE327699:GQF327699 HAA327699:HAB327699 HJW327699:HJX327699 HTS327699:HTT327699 IDO327699:IDP327699 INK327699:INL327699 IXG327699:IXH327699 JHC327699:JHD327699 JQY327699:JQZ327699 KAU327699:KAV327699 KKQ327699:KKR327699 KUM327699:KUN327699 LEI327699:LEJ327699 LOE327699:LOF327699 LYA327699:LYB327699 MHW327699:MHX327699 MRS327699:MRT327699 NBO327699:NBP327699 NLK327699:NLL327699 NVG327699:NVH327699 OFC327699:OFD327699 OOY327699:OOZ327699 OYU327699:OYV327699 PIQ327699:PIR327699 PSM327699:PSN327699 QCI327699:QCJ327699 QME327699:QMF327699 QWA327699:QWB327699 RFW327699:RFX327699 RPS327699:RPT327699 RZO327699:RZP327699 SJK327699:SJL327699 STG327699:STH327699 TDC327699:TDD327699 TMY327699:TMZ327699 TWU327699:TWV327699 UGQ327699:UGR327699 UQM327699:UQN327699 VAI327699:VAJ327699 VKE327699:VKF327699 VUA327699:VUB327699 WDW327699:WDX327699 WNS327699:WNT327699 WXO327699:WXP327699 BG393235:BH393235 LC393235:LD393235 UY393235:UZ393235 AEU393235:AEV393235 AOQ393235:AOR393235 AYM393235:AYN393235 BII393235:BIJ393235 BSE393235:BSF393235 CCA393235:CCB393235 CLW393235:CLX393235 CVS393235:CVT393235 DFO393235:DFP393235 DPK393235:DPL393235 DZG393235:DZH393235 EJC393235:EJD393235 ESY393235:ESZ393235 FCU393235:FCV393235 FMQ393235:FMR393235 FWM393235:FWN393235 GGI393235:GGJ393235 GQE393235:GQF393235 HAA393235:HAB393235 HJW393235:HJX393235 HTS393235:HTT393235 IDO393235:IDP393235 INK393235:INL393235 IXG393235:IXH393235 JHC393235:JHD393235 JQY393235:JQZ393235 KAU393235:KAV393235 KKQ393235:KKR393235 KUM393235:KUN393235 LEI393235:LEJ393235 LOE393235:LOF393235 LYA393235:LYB393235 MHW393235:MHX393235 MRS393235:MRT393235 NBO393235:NBP393235 NLK393235:NLL393235 NVG393235:NVH393235 OFC393235:OFD393235 OOY393235:OOZ393235 OYU393235:OYV393235 PIQ393235:PIR393235 PSM393235:PSN393235 QCI393235:QCJ393235 QME393235:QMF393235 QWA393235:QWB393235 RFW393235:RFX393235 RPS393235:RPT393235 RZO393235:RZP393235 SJK393235:SJL393235 STG393235:STH393235 TDC393235:TDD393235 TMY393235:TMZ393235 TWU393235:TWV393235 UGQ393235:UGR393235 UQM393235:UQN393235 VAI393235:VAJ393235 VKE393235:VKF393235 VUA393235:VUB393235 WDW393235:WDX393235 WNS393235:WNT393235 WXO393235:WXP393235 BG458771:BH458771 LC458771:LD458771 UY458771:UZ458771 AEU458771:AEV458771 AOQ458771:AOR458771 AYM458771:AYN458771 BII458771:BIJ458771 BSE458771:BSF458771 CCA458771:CCB458771 CLW458771:CLX458771 CVS458771:CVT458771 DFO458771:DFP458771 DPK458771:DPL458771 DZG458771:DZH458771 EJC458771:EJD458771 ESY458771:ESZ458771 FCU458771:FCV458771 FMQ458771:FMR458771 FWM458771:FWN458771 GGI458771:GGJ458771 GQE458771:GQF458771 HAA458771:HAB458771 HJW458771:HJX458771 HTS458771:HTT458771 IDO458771:IDP458771 INK458771:INL458771 IXG458771:IXH458771 JHC458771:JHD458771 JQY458771:JQZ458771 KAU458771:KAV458771 KKQ458771:KKR458771 KUM458771:KUN458771 LEI458771:LEJ458771 LOE458771:LOF458771 LYA458771:LYB458771 MHW458771:MHX458771 MRS458771:MRT458771 NBO458771:NBP458771 NLK458771:NLL458771 NVG458771:NVH458771 OFC458771:OFD458771 OOY458771:OOZ458771 OYU458771:OYV458771 PIQ458771:PIR458771 PSM458771:PSN458771 QCI458771:QCJ458771 QME458771:QMF458771 QWA458771:QWB458771 RFW458771:RFX458771 RPS458771:RPT458771 RZO458771:RZP458771 SJK458771:SJL458771 STG458771:STH458771 TDC458771:TDD458771 TMY458771:TMZ458771 TWU458771:TWV458771 UGQ458771:UGR458771 UQM458771:UQN458771 VAI458771:VAJ458771 VKE458771:VKF458771 VUA458771:VUB458771 WDW458771:WDX458771 WNS458771:WNT458771 WXO458771:WXP458771 BG524307:BH524307 LC524307:LD524307 UY524307:UZ524307 AEU524307:AEV524307 AOQ524307:AOR524307 AYM524307:AYN524307 BII524307:BIJ524307 BSE524307:BSF524307 CCA524307:CCB524307 CLW524307:CLX524307 CVS524307:CVT524307 DFO524307:DFP524307 DPK524307:DPL524307 DZG524307:DZH524307 EJC524307:EJD524307 ESY524307:ESZ524307 FCU524307:FCV524307 FMQ524307:FMR524307 FWM524307:FWN524307 GGI524307:GGJ524307 GQE524307:GQF524307 HAA524307:HAB524307 HJW524307:HJX524307 HTS524307:HTT524307 IDO524307:IDP524307 INK524307:INL524307 IXG524307:IXH524307 JHC524307:JHD524307 JQY524307:JQZ524307 KAU524307:KAV524307 KKQ524307:KKR524307 KUM524307:KUN524307 LEI524307:LEJ524307 LOE524307:LOF524307 LYA524307:LYB524307 MHW524307:MHX524307 MRS524307:MRT524307 NBO524307:NBP524307 NLK524307:NLL524307 NVG524307:NVH524307 OFC524307:OFD524307 OOY524307:OOZ524307 OYU524307:OYV524307 PIQ524307:PIR524307 PSM524307:PSN524307 QCI524307:QCJ524307 QME524307:QMF524307 QWA524307:QWB524307 RFW524307:RFX524307 RPS524307:RPT524307 RZO524307:RZP524307 SJK524307:SJL524307 STG524307:STH524307 TDC524307:TDD524307 TMY524307:TMZ524307 TWU524307:TWV524307 UGQ524307:UGR524307 UQM524307:UQN524307 VAI524307:VAJ524307 VKE524307:VKF524307 VUA524307:VUB524307 WDW524307:WDX524307 WNS524307:WNT524307 WXO524307:WXP524307 BG589843:BH589843 LC589843:LD589843 UY589843:UZ589843 AEU589843:AEV589843 AOQ589843:AOR589843 AYM589843:AYN589843 BII589843:BIJ589843 BSE589843:BSF589843 CCA589843:CCB589843 CLW589843:CLX589843 CVS589843:CVT589843 DFO589843:DFP589843 DPK589843:DPL589843 DZG589843:DZH589843 EJC589843:EJD589843 ESY589843:ESZ589843 FCU589843:FCV589843 FMQ589843:FMR589843 FWM589843:FWN589843 GGI589843:GGJ589843 GQE589843:GQF589843 HAA589843:HAB589843 HJW589843:HJX589843 HTS589843:HTT589843 IDO589843:IDP589843 INK589843:INL589843 IXG589843:IXH589843 JHC589843:JHD589843 JQY589843:JQZ589843 KAU589843:KAV589843 KKQ589843:KKR589843 KUM589843:KUN589843 LEI589843:LEJ589843 LOE589843:LOF589843 LYA589843:LYB589843 MHW589843:MHX589843 MRS589843:MRT589843 NBO589843:NBP589843 NLK589843:NLL589843 NVG589843:NVH589843 OFC589843:OFD589843 OOY589843:OOZ589843 OYU589843:OYV589843 PIQ589843:PIR589843 PSM589843:PSN589843 QCI589843:QCJ589843 QME589843:QMF589843 QWA589843:QWB589843 RFW589843:RFX589843 RPS589843:RPT589843 RZO589843:RZP589843 SJK589843:SJL589843 STG589843:STH589843 TDC589843:TDD589843 TMY589843:TMZ589843 TWU589843:TWV589843 UGQ589843:UGR589843 UQM589843:UQN589843 VAI589843:VAJ589843 VKE589843:VKF589843 VUA589843:VUB589843 WDW589843:WDX589843 WNS589843:WNT589843 WXO589843:WXP589843 BG655379:BH655379 LC655379:LD655379 UY655379:UZ655379 AEU655379:AEV655379 AOQ655379:AOR655379 AYM655379:AYN655379 BII655379:BIJ655379 BSE655379:BSF655379 CCA655379:CCB655379 CLW655379:CLX655379 CVS655379:CVT655379 DFO655379:DFP655379 DPK655379:DPL655379 DZG655379:DZH655379 EJC655379:EJD655379 ESY655379:ESZ655379 FCU655379:FCV655379 FMQ655379:FMR655379 FWM655379:FWN655379 GGI655379:GGJ655379 GQE655379:GQF655379 HAA655379:HAB655379 HJW655379:HJX655379 HTS655379:HTT655379 IDO655379:IDP655379 INK655379:INL655379 IXG655379:IXH655379 JHC655379:JHD655379 JQY655379:JQZ655379 KAU655379:KAV655379 KKQ655379:KKR655379 KUM655379:KUN655379 LEI655379:LEJ655379 LOE655379:LOF655379 LYA655379:LYB655379 MHW655379:MHX655379 MRS655379:MRT655379 NBO655379:NBP655379 NLK655379:NLL655379 NVG655379:NVH655379 OFC655379:OFD655379 OOY655379:OOZ655379 OYU655379:OYV655379 PIQ655379:PIR655379 PSM655379:PSN655379 QCI655379:QCJ655379 QME655379:QMF655379 QWA655379:QWB655379 RFW655379:RFX655379 RPS655379:RPT655379 RZO655379:RZP655379 SJK655379:SJL655379 STG655379:STH655379 TDC655379:TDD655379 TMY655379:TMZ655379 TWU655379:TWV655379 UGQ655379:UGR655379 UQM655379:UQN655379 VAI655379:VAJ655379 VKE655379:VKF655379 VUA655379:VUB655379 WDW655379:WDX655379 WNS655379:WNT655379 WXO655379:WXP655379 BG720915:BH720915 LC720915:LD720915 UY720915:UZ720915 AEU720915:AEV720915 AOQ720915:AOR720915 AYM720915:AYN720915 BII720915:BIJ720915 BSE720915:BSF720915 CCA720915:CCB720915 CLW720915:CLX720915 CVS720915:CVT720915 DFO720915:DFP720915 DPK720915:DPL720915 DZG720915:DZH720915 EJC720915:EJD720915 ESY720915:ESZ720915 FCU720915:FCV720915 FMQ720915:FMR720915 FWM720915:FWN720915 GGI720915:GGJ720915 GQE720915:GQF720915 HAA720915:HAB720915 HJW720915:HJX720915 HTS720915:HTT720915 IDO720915:IDP720915 INK720915:INL720915 IXG720915:IXH720915 JHC720915:JHD720915 JQY720915:JQZ720915 KAU720915:KAV720915 KKQ720915:KKR720915 KUM720915:KUN720915 LEI720915:LEJ720915 LOE720915:LOF720915 LYA720915:LYB720915 MHW720915:MHX720915 MRS720915:MRT720915 NBO720915:NBP720915 NLK720915:NLL720915 NVG720915:NVH720915 OFC720915:OFD720915 OOY720915:OOZ720915 OYU720915:OYV720915 PIQ720915:PIR720915 PSM720915:PSN720915 QCI720915:QCJ720915 QME720915:QMF720915 QWA720915:QWB720915 RFW720915:RFX720915 RPS720915:RPT720915 RZO720915:RZP720915 SJK720915:SJL720915 STG720915:STH720915 TDC720915:TDD720915 TMY720915:TMZ720915 TWU720915:TWV720915 UGQ720915:UGR720915 UQM720915:UQN720915 VAI720915:VAJ720915 VKE720915:VKF720915 VUA720915:VUB720915 WDW720915:WDX720915 WNS720915:WNT720915 WXO720915:WXP720915 BG786451:BH786451 LC786451:LD786451 UY786451:UZ786451 AEU786451:AEV786451 AOQ786451:AOR786451 AYM786451:AYN786451 BII786451:BIJ786451 BSE786451:BSF786451 CCA786451:CCB786451 CLW786451:CLX786451 CVS786451:CVT786451 DFO786451:DFP786451 DPK786451:DPL786451 DZG786451:DZH786451 EJC786451:EJD786451 ESY786451:ESZ786451 FCU786451:FCV786451 FMQ786451:FMR786451 FWM786451:FWN786451 GGI786451:GGJ786451 GQE786451:GQF786451 HAA786451:HAB786451 HJW786451:HJX786451 HTS786451:HTT786451 IDO786451:IDP786451 INK786451:INL786451 IXG786451:IXH786451 JHC786451:JHD786451 JQY786451:JQZ786451 KAU786451:KAV786451 KKQ786451:KKR786451 KUM786451:KUN786451 LEI786451:LEJ786451 LOE786451:LOF786451 LYA786451:LYB786451 MHW786451:MHX786451 MRS786451:MRT786451 NBO786451:NBP786451 NLK786451:NLL786451 NVG786451:NVH786451 OFC786451:OFD786451 OOY786451:OOZ786451 OYU786451:OYV786451 PIQ786451:PIR786451 PSM786451:PSN786451 QCI786451:QCJ786451 QME786451:QMF786451 QWA786451:QWB786451 RFW786451:RFX786451 RPS786451:RPT786451 RZO786451:RZP786451 SJK786451:SJL786451 STG786451:STH786451 TDC786451:TDD786451 TMY786451:TMZ786451 TWU786451:TWV786451 UGQ786451:UGR786451 UQM786451:UQN786451 VAI786451:VAJ786451 VKE786451:VKF786451 VUA786451:VUB786451 WDW786451:WDX786451 WNS786451:WNT786451 WXO786451:WXP786451 BG851987:BH851987 LC851987:LD851987 UY851987:UZ851987 AEU851987:AEV851987 AOQ851987:AOR851987 AYM851987:AYN851987 BII851987:BIJ851987 BSE851987:BSF851987 CCA851987:CCB851987 CLW851987:CLX851987 CVS851987:CVT851987 DFO851987:DFP851987 DPK851987:DPL851987 DZG851987:DZH851987 EJC851987:EJD851987 ESY851987:ESZ851987 FCU851987:FCV851987 FMQ851987:FMR851987 FWM851987:FWN851987 GGI851987:GGJ851987 GQE851987:GQF851987 HAA851987:HAB851987 HJW851987:HJX851987 HTS851987:HTT851987 IDO851987:IDP851987 INK851987:INL851987 IXG851987:IXH851987 JHC851987:JHD851987 JQY851987:JQZ851987 KAU851987:KAV851987 KKQ851987:KKR851987 KUM851987:KUN851987 LEI851987:LEJ851987 LOE851987:LOF851987 LYA851987:LYB851987 MHW851987:MHX851987 MRS851987:MRT851987 NBO851987:NBP851987 NLK851987:NLL851987 NVG851987:NVH851987 OFC851987:OFD851987 OOY851987:OOZ851987 OYU851987:OYV851987 PIQ851987:PIR851987 PSM851987:PSN851987 QCI851987:QCJ851987 QME851987:QMF851987 QWA851987:QWB851987 RFW851987:RFX851987 RPS851987:RPT851987 RZO851987:RZP851987 SJK851987:SJL851987 STG851987:STH851987 TDC851987:TDD851987 TMY851987:TMZ851987 TWU851987:TWV851987 UGQ851987:UGR851987 UQM851987:UQN851987 VAI851987:VAJ851987 VKE851987:VKF851987 VUA851987:VUB851987 WDW851987:WDX851987 WNS851987:WNT851987 WXO851987:WXP851987 BG917523:BH917523 LC917523:LD917523 UY917523:UZ917523 AEU917523:AEV917523 AOQ917523:AOR917523 AYM917523:AYN917523 BII917523:BIJ917523 BSE917523:BSF917523 CCA917523:CCB917523 CLW917523:CLX917523 CVS917523:CVT917523 DFO917523:DFP917523 DPK917523:DPL917523 DZG917523:DZH917523 EJC917523:EJD917523 ESY917523:ESZ917523 FCU917523:FCV917523 FMQ917523:FMR917523 FWM917523:FWN917523 GGI917523:GGJ917523 GQE917523:GQF917523 HAA917523:HAB917523 HJW917523:HJX917523 HTS917523:HTT917523 IDO917523:IDP917523 INK917523:INL917523 IXG917523:IXH917523 JHC917523:JHD917523 JQY917523:JQZ917523 KAU917523:KAV917523 KKQ917523:KKR917523 KUM917523:KUN917523 LEI917523:LEJ917523 LOE917523:LOF917523 LYA917523:LYB917523 MHW917523:MHX917523 MRS917523:MRT917523 NBO917523:NBP917523 NLK917523:NLL917523 NVG917523:NVH917523 OFC917523:OFD917523 OOY917523:OOZ917523 OYU917523:OYV917523 PIQ917523:PIR917523 PSM917523:PSN917523 QCI917523:QCJ917523 QME917523:QMF917523 QWA917523:QWB917523 RFW917523:RFX917523 RPS917523:RPT917523 RZO917523:RZP917523 SJK917523:SJL917523 STG917523:STH917523 TDC917523:TDD917523 TMY917523:TMZ917523 TWU917523:TWV917523 UGQ917523:UGR917523 UQM917523:UQN917523 VAI917523:VAJ917523 VKE917523:VKF917523 VUA917523:VUB917523 WDW917523:WDX917523 WNS917523:WNT917523 WXO917523:WXP917523 BG983059:BH983059 LC983059:LD983059 UY983059:UZ983059 AEU983059:AEV983059 AOQ983059:AOR983059 AYM983059:AYN983059 BII983059:BIJ983059 BSE983059:BSF983059 CCA983059:CCB983059 CLW983059:CLX983059 CVS983059:CVT983059 DFO983059:DFP983059 DPK983059:DPL983059 DZG983059:DZH983059 EJC983059:EJD983059 ESY983059:ESZ983059 FCU983059:FCV983059 FMQ983059:FMR983059 FWM983059:FWN983059 GGI983059:GGJ983059 GQE983059:GQF983059 HAA983059:HAB983059 HJW983059:HJX983059 HTS983059:HTT983059 IDO983059:IDP983059 INK983059:INL983059 IXG983059:IXH983059 JHC983059:JHD983059 JQY983059:JQZ983059 KAU983059:KAV983059 KKQ983059:KKR983059 KUM983059:KUN983059 LEI983059:LEJ983059 LOE983059:LOF983059 LYA983059:LYB983059 MHW983059:MHX983059 MRS983059:MRT983059 NBO983059:NBP983059 NLK983059:NLL983059 NVG983059:NVH983059 OFC983059:OFD983059 OOY983059:OOZ983059 OYU983059:OYV983059 PIQ983059:PIR983059 PSM983059:PSN983059 QCI983059:QCJ983059 QME983059:QMF983059 QWA983059:QWB983059 RFW983059:RFX983059 RPS983059:RPT983059 RZO983059:RZP983059 SJK983059:SJL983059 STG983059:STH983059 TDC983059:TDD983059 TMY983059:TMZ983059 TWU983059:TWV983059 UGQ983059:UGR983059 UQM983059:UQN983059 VAI983059:VAJ983059 VKE983059:VKF983059 VUA983059:VUB983059 WDW983059:WDX983059 WNS983059:WNT983059 WXO983059:WXP983059 JX39 TT39 ADP39 ANL39 AXH39 BHD39 BQZ39 CAV39 CKR39 CUN39 DEJ39 DOF39 DYB39 EHX39 ERT39 FBP39 FLL39 FVH39 GFD39 GOZ39 GYV39 HIR39 HSN39 ICJ39 IMF39 IWB39 JFX39 JPT39 JZP39 KJL39 KTH39 LDD39 LMZ39 LWV39 MGR39 MQN39 NAJ39 NKF39 NUB39 ODX39 ONT39 OXP39 PHL39 PRH39 QBD39 QKZ39 QUV39 RER39 RON39 RYJ39 SIF39 SSB39 TBX39 TLT39 TVP39 UFL39 UPH39 UZD39 VIZ39 VSV39 WCR39 WMN39 WWJ39 D65566 JX65566 TT65566 ADP65566 ANL65566 AXH65566 BHD65566 BQZ65566 CAV65566 CKR65566 CUN65566 DEJ65566 DOF65566 DYB65566 EHX65566 ERT65566 FBP65566 FLL65566 FVH65566 GFD65566 GOZ65566 GYV65566 HIR65566 HSN65566 ICJ65566 IMF65566 IWB65566 JFX65566 JPT65566 JZP65566 KJL65566 KTH65566 LDD65566 LMZ65566 LWV65566 MGR65566 MQN65566 NAJ65566 NKF65566 NUB65566 ODX65566 ONT65566 OXP65566 PHL65566 PRH65566 QBD65566 QKZ65566 QUV65566 RER65566 RON65566 RYJ65566 SIF65566 SSB65566 TBX65566 TLT65566 TVP65566 UFL65566 UPH65566 UZD65566 VIZ65566 VSV65566 WCR65566 WMN65566 WWJ65566 D131102 JX131102 TT131102 ADP131102 ANL131102 AXH131102 BHD131102 BQZ131102 CAV131102 CKR131102 CUN131102 DEJ131102 DOF131102 DYB131102 EHX131102 ERT131102 FBP131102 FLL131102 FVH131102 GFD131102 GOZ131102 GYV131102 HIR131102 HSN131102 ICJ131102 IMF131102 IWB131102 JFX131102 JPT131102 JZP131102 KJL131102 KTH131102 LDD131102 LMZ131102 LWV131102 MGR131102 MQN131102 NAJ131102 NKF131102 NUB131102 ODX131102 ONT131102 OXP131102 PHL131102 PRH131102 QBD131102 QKZ131102 QUV131102 RER131102 RON131102 RYJ131102 SIF131102 SSB131102 TBX131102 TLT131102 TVP131102 UFL131102 UPH131102 UZD131102 VIZ131102 VSV131102 WCR131102 WMN131102 WWJ131102 D196638 JX196638 TT196638 ADP196638 ANL196638 AXH196638 BHD196638 BQZ196638 CAV196638 CKR196638 CUN196638 DEJ196638 DOF196638 DYB196638 EHX196638 ERT196638 FBP196638 FLL196638 FVH196638 GFD196638 GOZ196638 GYV196638 HIR196638 HSN196638 ICJ196638 IMF196638 IWB196638 JFX196638 JPT196638 JZP196638 KJL196638 KTH196638 LDD196638 LMZ196638 LWV196638 MGR196638 MQN196638 NAJ196638 NKF196638 NUB196638 ODX196638 ONT196638 OXP196638 PHL196638 PRH196638 QBD196638 QKZ196638 QUV196638 RER196638 RON196638 RYJ196638 SIF196638 SSB196638 TBX196638 TLT196638 TVP196638 UFL196638 UPH196638 UZD196638 VIZ196638 VSV196638 WCR196638 WMN196638 WWJ196638 D262174 JX262174 TT262174 ADP262174 ANL262174 AXH262174 BHD262174 BQZ262174 CAV262174 CKR262174 CUN262174 DEJ262174 DOF262174 DYB262174 EHX262174 ERT262174 FBP262174 FLL262174 FVH262174 GFD262174 GOZ262174 GYV262174 HIR262174 HSN262174 ICJ262174 IMF262174 IWB262174 JFX262174 JPT262174 JZP262174 KJL262174 KTH262174 LDD262174 LMZ262174 LWV262174 MGR262174 MQN262174 NAJ262174 NKF262174 NUB262174 ODX262174 ONT262174 OXP262174 PHL262174 PRH262174 QBD262174 QKZ262174 QUV262174 RER262174 RON262174 RYJ262174 SIF262174 SSB262174 TBX262174 TLT262174 TVP262174 UFL262174 UPH262174 UZD262174 VIZ262174 VSV262174 WCR262174 WMN262174 WWJ262174 D327710 JX327710 TT327710 ADP327710 ANL327710 AXH327710 BHD327710 BQZ327710 CAV327710 CKR327710 CUN327710 DEJ327710 DOF327710 DYB327710 EHX327710 ERT327710 FBP327710 FLL327710 FVH327710 GFD327710 GOZ327710 GYV327710 HIR327710 HSN327710 ICJ327710 IMF327710 IWB327710 JFX327710 JPT327710 JZP327710 KJL327710 KTH327710 LDD327710 LMZ327710 LWV327710 MGR327710 MQN327710 NAJ327710 NKF327710 NUB327710 ODX327710 ONT327710 OXP327710 PHL327710 PRH327710 QBD327710 QKZ327710 QUV327710 RER327710 RON327710 RYJ327710 SIF327710 SSB327710 TBX327710 TLT327710 TVP327710 UFL327710 UPH327710 UZD327710 VIZ327710 VSV327710 WCR327710 WMN327710 WWJ327710 D393246 JX393246 TT393246 ADP393246 ANL393246 AXH393246 BHD393246 BQZ393246 CAV393246 CKR393246 CUN393246 DEJ393246 DOF393246 DYB393246 EHX393246 ERT393246 FBP393246 FLL393246 FVH393246 GFD393246 GOZ393246 GYV393246 HIR393246 HSN393246 ICJ393246 IMF393246 IWB393246 JFX393246 JPT393246 JZP393246 KJL393246 KTH393246 LDD393246 LMZ393246 LWV393246 MGR393246 MQN393246 NAJ393246 NKF393246 NUB393246 ODX393246 ONT393246 OXP393246 PHL393246 PRH393246 QBD393246 QKZ393246 QUV393246 RER393246 RON393246 RYJ393246 SIF393246 SSB393246 TBX393246 TLT393246 TVP393246 UFL393246 UPH393246 UZD393246 VIZ393246 VSV393246 WCR393246 WMN393246 WWJ393246 D458782 JX458782 TT458782 ADP458782 ANL458782 AXH458782 BHD458782 BQZ458782 CAV458782 CKR458782 CUN458782 DEJ458782 DOF458782 DYB458782 EHX458782 ERT458782 FBP458782 FLL458782 FVH458782 GFD458782 GOZ458782 GYV458782 HIR458782 HSN458782 ICJ458782 IMF458782 IWB458782 JFX458782 JPT458782 JZP458782 KJL458782 KTH458782 LDD458782 LMZ458782 LWV458782 MGR458782 MQN458782 NAJ458782 NKF458782 NUB458782 ODX458782 ONT458782 OXP458782 PHL458782 PRH458782 QBD458782 QKZ458782 QUV458782 RER458782 RON458782 RYJ458782 SIF458782 SSB458782 TBX458782 TLT458782 TVP458782 UFL458782 UPH458782 UZD458782 VIZ458782 VSV458782 WCR458782 WMN458782 WWJ458782 D524318 JX524318 TT524318 ADP524318 ANL524318 AXH524318 BHD524318 BQZ524318 CAV524318 CKR524318 CUN524318 DEJ524318 DOF524318 DYB524318 EHX524318 ERT524318 FBP524318 FLL524318 FVH524318 GFD524318 GOZ524318 GYV524318 HIR524318 HSN524318 ICJ524318 IMF524318 IWB524318 JFX524318 JPT524318 JZP524318 KJL524318 KTH524318 LDD524318 LMZ524318 LWV524318 MGR524318 MQN524318 NAJ524318 NKF524318 NUB524318 ODX524318 ONT524318 OXP524318 PHL524318 PRH524318 QBD524318 QKZ524318 QUV524318 RER524318 RON524318 RYJ524318 SIF524318 SSB524318 TBX524318 TLT524318 TVP524318 UFL524318 UPH524318 UZD524318 VIZ524318 VSV524318 WCR524318 WMN524318 WWJ524318 D589854 JX589854 TT589854 ADP589854 ANL589854 AXH589854 BHD589854 BQZ589854 CAV589854 CKR589854 CUN589854 DEJ589854 DOF589854 DYB589854 EHX589854 ERT589854 FBP589854 FLL589854 FVH589854 GFD589854 GOZ589854 GYV589854 HIR589854 HSN589854 ICJ589854 IMF589854 IWB589854 JFX589854 JPT589854 JZP589854 KJL589854 KTH589854 LDD589854 LMZ589854 LWV589854 MGR589854 MQN589854 NAJ589854 NKF589854 NUB589854 ODX589854 ONT589854 OXP589854 PHL589854 PRH589854 QBD589854 QKZ589854 QUV589854 RER589854 RON589854 RYJ589854 SIF589854 SSB589854 TBX589854 TLT589854 TVP589854 UFL589854 UPH589854 UZD589854 VIZ589854 VSV589854 WCR589854 WMN589854 WWJ589854 D655390 JX655390 TT655390 ADP655390 ANL655390 AXH655390 BHD655390 BQZ655390 CAV655390 CKR655390 CUN655390 DEJ655390 DOF655390 DYB655390 EHX655390 ERT655390 FBP655390 FLL655390 FVH655390 GFD655390 GOZ655390 GYV655390 HIR655390 HSN655390 ICJ655390 IMF655390 IWB655390 JFX655390 JPT655390 JZP655390 KJL655390 KTH655390 LDD655390 LMZ655390 LWV655390 MGR655390 MQN655390 NAJ655390 NKF655390 NUB655390 ODX655390 ONT655390 OXP655390 PHL655390 PRH655390 QBD655390 QKZ655390 QUV655390 RER655390 RON655390 RYJ655390 SIF655390 SSB655390 TBX655390 TLT655390 TVP655390 UFL655390 UPH655390 UZD655390 VIZ655390 VSV655390 WCR655390 WMN655390 WWJ655390 D720926 JX720926 TT720926 ADP720926 ANL720926 AXH720926 BHD720926 BQZ720926 CAV720926 CKR720926 CUN720926 DEJ720926 DOF720926 DYB720926 EHX720926 ERT720926 FBP720926 FLL720926 FVH720926 GFD720926 GOZ720926 GYV720926 HIR720926 HSN720926 ICJ720926 IMF720926 IWB720926 JFX720926 JPT720926 JZP720926 KJL720926 KTH720926 LDD720926 LMZ720926 LWV720926 MGR720926 MQN720926 NAJ720926 NKF720926 NUB720926 ODX720926 ONT720926 OXP720926 PHL720926 PRH720926 QBD720926 QKZ720926 QUV720926 RER720926 RON720926 RYJ720926 SIF720926 SSB720926 TBX720926 TLT720926 TVP720926 UFL720926 UPH720926 UZD720926 VIZ720926 VSV720926 WCR720926 WMN720926 WWJ720926 D786462 JX786462 TT786462 ADP786462 ANL786462 AXH786462 BHD786462 BQZ786462 CAV786462 CKR786462 CUN786462 DEJ786462 DOF786462 DYB786462 EHX786462 ERT786462 FBP786462 FLL786462 FVH786462 GFD786462 GOZ786462 GYV786462 HIR786462 HSN786462 ICJ786462 IMF786462 IWB786462 JFX786462 JPT786462 JZP786462 KJL786462 KTH786462 LDD786462 LMZ786462 LWV786462 MGR786462 MQN786462 NAJ786462 NKF786462 NUB786462 ODX786462 ONT786462 OXP786462 PHL786462 PRH786462 QBD786462 QKZ786462 QUV786462 RER786462 RON786462 RYJ786462 SIF786462 SSB786462 TBX786462 TLT786462 TVP786462 UFL786462 UPH786462 UZD786462 VIZ786462 VSV786462 WCR786462 WMN786462 WWJ786462 D851998 JX851998 TT851998 ADP851998 ANL851998 AXH851998 BHD851998 BQZ851998 CAV851998 CKR851998 CUN851998 DEJ851998 DOF851998 DYB851998 EHX851998 ERT851998 FBP851998 FLL851998 FVH851998 GFD851998 GOZ851998 GYV851998 HIR851998 HSN851998 ICJ851998 IMF851998 IWB851998 JFX851998 JPT851998 JZP851998 KJL851998 KTH851998 LDD851998 LMZ851998 LWV851998 MGR851998 MQN851998 NAJ851998 NKF851998 NUB851998 ODX851998 ONT851998 OXP851998 PHL851998 PRH851998 QBD851998 QKZ851998 QUV851998 RER851998 RON851998 RYJ851998 SIF851998 SSB851998 TBX851998 TLT851998 TVP851998 UFL851998 UPH851998 UZD851998 VIZ851998 VSV851998 WCR851998 WMN851998 WWJ851998 D917534 JX917534 TT917534 ADP917534 ANL917534 AXH917534 BHD917534 BQZ917534 CAV917534 CKR917534 CUN917534 DEJ917534 DOF917534 DYB917534 EHX917534 ERT917534 FBP917534 FLL917534 FVH917534 GFD917534 GOZ917534 GYV917534 HIR917534 HSN917534 ICJ917534 IMF917534 IWB917534 JFX917534 JPT917534 JZP917534 KJL917534 KTH917534 LDD917534 LMZ917534 LWV917534 MGR917534 MQN917534 NAJ917534 NKF917534 NUB917534 ODX917534 ONT917534 OXP917534 PHL917534 PRH917534 QBD917534 QKZ917534 QUV917534 RER917534 RON917534 RYJ917534 SIF917534 SSB917534 TBX917534 TLT917534 TVP917534 UFL917534 UPH917534 UZD917534 VIZ917534 VSV917534 WCR917534 WMN917534 WWJ917534 D983070 JX983070 TT983070 ADP983070 ANL983070 AXH983070 BHD983070 BQZ983070 CAV983070 CKR983070 CUN983070 DEJ983070 DOF983070 DYB983070 EHX983070 ERT983070 FBP983070 FLL983070 FVH983070 GFD983070 GOZ983070 GYV983070 HIR983070 HSN983070 ICJ983070 IMF983070 IWB983070 JFX983070 JPT983070 JZP983070 KJL983070 KTH983070 LDD983070 LMZ983070 LWV983070 MGR983070 MQN983070 NAJ983070 NKF983070 NUB983070 ODX983070 ONT983070 OXP983070 PHL983070 PRH983070 QBD983070 QKZ983070 QUV983070 RER983070 RON983070 RYJ983070 SIF983070 SSB983070 TBX983070 TLT983070 TVP983070 UFL983070 UPH983070 UZD983070 VIZ983070 VSV983070 WCR983070 WMN983070 WWJ983070 BH14 LD14 UZ14 AEV14 AOR14 AYN14 BIJ14 BSF14 CCB14 CLX14 CVT14 DFP14 DPL14 DZH14 EJD14 ESZ14 FCV14 FMR14 FWN14 GGJ14 GQF14 HAB14 HJX14 HTT14 IDP14 INL14 IXH14 JHD14 JQZ14 KAV14 KKR14 KUN14 LEJ14 LOF14 LYB14 MHX14 MRT14 NBP14 NLL14 NVH14 OFD14 OOZ14 OYV14 PIR14 PSN14 QCJ14 QMF14 QWB14 RFX14 RPT14 RZP14 SJL14 STH14 TDD14 TMZ14 TWV14 UGR14 UQN14 VAJ14 VKF14 VUB14 WDX14 WNT14 WXP14 BH65556 LD65556 UZ65556 AEV65556 AOR65556 AYN65556 BIJ65556 BSF65556 CCB65556 CLX65556 CVT65556 DFP65556 DPL65556 DZH65556 EJD65556 ESZ65556 FCV65556 FMR65556 FWN65556 GGJ65556 GQF65556 HAB65556 HJX65556 HTT65556 IDP65556 INL65556 IXH65556 JHD65556 JQZ65556 KAV65556 KKR65556 KUN65556 LEJ65556 LOF65556 LYB65556 MHX65556 MRT65556 NBP65556 NLL65556 NVH65556 OFD65556 OOZ65556 OYV65556 PIR65556 PSN65556 QCJ65556 QMF65556 QWB65556 RFX65556 RPT65556 RZP65556 SJL65556 STH65556 TDD65556 TMZ65556 TWV65556 UGR65556 UQN65556 VAJ65556 VKF65556 VUB65556 WDX65556 WNT65556 WXP65556 BH131092 LD131092 UZ131092 AEV131092 AOR131092 AYN131092 BIJ131092 BSF131092 CCB131092 CLX131092 CVT131092 DFP131092 DPL131092 DZH131092 EJD131092 ESZ131092 FCV131092 FMR131092 FWN131092 GGJ131092 GQF131092 HAB131092 HJX131092 HTT131092 IDP131092 INL131092 IXH131092 JHD131092 JQZ131092 KAV131092 KKR131092 KUN131092 LEJ131092 LOF131092 LYB131092 MHX131092 MRT131092 NBP131092 NLL131092 NVH131092 OFD131092 OOZ131092 OYV131092 PIR131092 PSN131092 QCJ131092 QMF131092 QWB131092 RFX131092 RPT131092 RZP131092 SJL131092 STH131092 TDD131092 TMZ131092 TWV131092 UGR131092 UQN131092 VAJ131092 VKF131092 VUB131092 WDX131092 WNT131092 WXP131092 BH196628 LD196628 UZ196628 AEV196628 AOR196628 AYN196628 BIJ196628 BSF196628 CCB196628 CLX196628 CVT196628 DFP196628 DPL196628 DZH196628 EJD196628 ESZ196628 FCV196628 FMR196628 FWN196628 GGJ196628 GQF196628 HAB196628 HJX196628 HTT196628 IDP196628 INL196628 IXH196628 JHD196628 JQZ196628 KAV196628 KKR196628 KUN196628 LEJ196628 LOF196628 LYB196628 MHX196628 MRT196628 NBP196628 NLL196628 NVH196628 OFD196628 OOZ196628 OYV196628 PIR196628 PSN196628 QCJ196628 QMF196628 QWB196628 RFX196628 RPT196628 RZP196628 SJL196628 STH196628 TDD196628 TMZ196628 TWV196628 UGR196628 UQN196628 VAJ196628 VKF196628 VUB196628 WDX196628 WNT196628 WXP196628 BH262164 LD262164 UZ262164 AEV262164 AOR262164 AYN262164 BIJ262164 BSF262164 CCB262164 CLX262164 CVT262164 DFP262164 DPL262164 DZH262164 EJD262164 ESZ262164 FCV262164 FMR262164 FWN262164 GGJ262164 GQF262164 HAB262164 HJX262164 HTT262164 IDP262164 INL262164 IXH262164 JHD262164 JQZ262164 KAV262164 KKR262164 KUN262164 LEJ262164 LOF262164 LYB262164 MHX262164 MRT262164 NBP262164 NLL262164 NVH262164 OFD262164 OOZ262164 OYV262164 PIR262164 PSN262164 QCJ262164 QMF262164 QWB262164 RFX262164 RPT262164 RZP262164 SJL262164 STH262164 TDD262164 TMZ262164 TWV262164 UGR262164 UQN262164 VAJ262164 VKF262164 VUB262164 WDX262164 WNT262164 WXP262164 BH327700 LD327700 UZ327700 AEV327700 AOR327700 AYN327700 BIJ327700 BSF327700 CCB327700 CLX327700 CVT327700 DFP327700 DPL327700 DZH327700 EJD327700 ESZ327700 FCV327700 FMR327700 FWN327700 GGJ327700 GQF327700 HAB327700 HJX327700 HTT327700 IDP327700 INL327700 IXH327700 JHD327700 JQZ327700 KAV327700 KKR327700 KUN327700 LEJ327700 LOF327700 LYB327700 MHX327700 MRT327700 NBP327700 NLL327700 NVH327700 OFD327700 OOZ327700 OYV327700 PIR327700 PSN327700 QCJ327700 QMF327700 QWB327700 RFX327700 RPT327700 RZP327700 SJL327700 STH327700 TDD327700 TMZ327700 TWV327700 UGR327700 UQN327700 VAJ327700 VKF327700 VUB327700 WDX327700 WNT327700 WXP327700 BH393236 LD393236 UZ393236 AEV393236 AOR393236 AYN393236 BIJ393236 BSF393236 CCB393236 CLX393236 CVT393236 DFP393236 DPL393236 DZH393236 EJD393236 ESZ393236 FCV393236 FMR393236 FWN393236 GGJ393236 GQF393236 HAB393236 HJX393236 HTT393236 IDP393236 INL393236 IXH393236 JHD393236 JQZ393236 KAV393236 KKR393236 KUN393236 LEJ393236 LOF393236 LYB393236 MHX393236 MRT393236 NBP393236 NLL393236 NVH393236 OFD393236 OOZ393236 OYV393236 PIR393236 PSN393236 QCJ393236 QMF393236 QWB393236 RFX393236 RPT393236 RZP393236 SJL393236 STH393236 TDD393236 TMZ393236 TWV393236 UGR393236 UQN393236 VAJ393236 VKF393236 VUB393236 WDX393236 WNT393236 WXP393236 BH458772 LD458772 UZ458772 AEV458772 AOR458772 AYN458772 BIJ458772 BSF458772 CCB458772 CLX458772 CVT458772 DFP458772 DPL458772 DZH458772 EJD458772 ESZ458772 FCV458772 FMR458772 FWN458772 GGJ458772 GQF458772 HAB458772 HJX458772 HTT458772 IDP458772 INL458772 IXH458772 JHD458772 JQZ458772 KAV458772 KKR458772 KUN458772 LEJ458772 LOF458772 LYB458772 MHX458772 MRT458772 NBP458772 NLL458772 NVH458772 OFD458772 OOZ458772 OYV458772 PIR458772 PSN458772 QCJ458772 QMF458772 QWB458772 RFX458772 RPT458772 RZP458772 SJL458772 STH458772 TDD458772 TMZ458772 TWV458772 UGR458772 UQN458772 VAJ458772 VKF458772 VUB458772 WDX458772 WNT458772 WXP458772 BH524308 LD524308 UZ524308 AEV524308 AOR524308 AYN524308 BIJ524308 BSF524308 CCB524308 CLX524308 CVT524308 DFP524308 DPL524308 DZH524308 EJD524308 ESZ524308 FCV524308 FMR524308 FWN524308 GGJ524308 GQF524308 HAB524308 HJX524308 HTT524308 IDP524308 INL524308 IXH524308 JHD524308 JQZ524308 KAV524308 KKR524308 KUN524308 LEJ524308 LOF524308 LYB524308 MHX524308 MRT524308 NBP524308 NLL524308 NVH524308 OFD524308 OOZ524308 OYV524308 PIR524308 PSN524308 QCJ524308 QMF524308 QWB524308 RFX524308 RPT524308 RZP524308 SJL524308 STH524308 TDD524308 TMZ524308 TWV524308 UGR524308 UQN524308 VAJ524308 VKF524308 VUB524308 WDX524308 WNT524308 WXP524308 BH589844 LD589844 UZ589844 AEV589844 AOR589844 AYN589844 BIJ589844 BSF589844 CCB589844 CLX589844 CVT589844 DFP589844 DPL589844 DZH589844 EJD589844 ESZ589844 FCV589844 FMR589844 FWN589844 GGJ589844 GQF589844 HAB589844 HJX589844 HTT589844 IDP589844 INL589844 IXH589844 JHD589844 JQZ589844 KAV589844 KKR589844 KUN589844 LEJ589844 LOF589844 LYB589844 MHX589844 MRT589844 NBP589844 NLL589844 NVH589844 OFD589844 OOZ589844 OYV589844 PIR589844 PSN589844 QCJ589844 QMF589844 QWB589844 RFX589844 RPT589844 RZP589844 SJL589844 STH589844 TDD589844 TMZ589844 TWV589844 UGR589844 UQN589844 VAJ589844 VKF589844 VUB589844 WDX589844 WNT589844 WXP589844 BH655380 LD655380 UZ655380 AEV655380 AOR655380 AYN655380 BIJ655380 BSF655380 CCB655380 CLX655380 CVT655380 DFP655380 DPL655380 DZH655380 EJD655380 ESZ655380 FCV655380 FMR655380 FWN655380 GGJ655380 GQF655380 HAB655380 HJX655380 HTT655380 IDP655380 INL655380 IXH655380 JHD655380 JQZ655380 KAV655380 KKR655380 KUN655380 LEJ655380 LOF655380 LYB655380 MHX655380 MRT655380 NBP655380 NLL655380 NVH655380 OFD655380 OOZ655380 OYV655380 PIR655380 PSN655380 QCJ655380 QMF655380 QWB655380 RFX655380 RPT655380 RZP655380 SJL655380 STH655380 TDD655380 TMZ655380 TWV655380 UGR655380 UQN655380 VAJ655380 VKF655380 VUB655380 WDX655380 WNT655380 WXP655380 BH720916 LD720916 UZ720916 AEV720916 AOR720916 AYN720916 BIJ720916 BSF720916 CCB720916 CLX720916 CVT720916 DFP720916 DPL720916 DZH720916 EJD720916 ESZ720916 FCV720916 FMR720916 FWN720916 GGJ720916 GQF720916 HAB720916 HJX720916 HTT720916 IDP720916 INL720916 IXH720916 JHD720916 JQZ720916 KAV720916 KKR720916 KUN720916 LEJ720916 LOF720916 LYB720916 MHX720916 MRT720916 NBP720916 NLL720916 NVH720916 OFD720916 OOZ720916 OYV720916 PIR720916 PSN720916 QCJ720916 QMF720916 QWB720916 RFX720916 RPT720916 RZP720916 SJL720916 STH720916 TDD720916 TMZ720916 TWV720916 UGR720916 UQN720916 VAJ720916 VKF720916 VUB720916 WDX720916 WNT720916 WXP720916 BH786452 LD786452 UZ786452 AEV786452 AOR786452 AYN786452 BIJ786452 BSF786452 CCB786452 CLX786452 CVT786452 DFP786452 DPL786452 DZH786452 EJD786452 ESZ786452 FCV786452 FMR786452 FWN786452 GGJ786452 GQF786452 HAB786452 HJX786452 HTT786452 IDP786452 INL786452 IXH786452 JHD786452 JQZ786452 KAV786452 KKR786452 KUN786452 LEJ786452 LOF786452 LYB786452 MHX786452 MRT786452 NBP786452 NLL786452 NVH786452 OFD786452 OOZ786452 OYV786452 PIR786452 PSN786452 QCJ786452 QMF786452 QWB786452 RFX786452 RPT786452 RZP786452 SJL786452 STH786452 TDD786452 TMZ786452 TWV786452 UGR786452 UQN786452 VAJ786452 VKF786452 VUB786452 WDX786452 WNT786452 WXP786452 BH851988 LD851988 UZ851988 AEV851988 AOR851988 AYN851988 BIJ851988 BSF851988 CCB851988 CLX851988 CVT851988 DFP851988 DPL851988 DZH851988 EJD851988 ESZ851988 FCV851988 FMR851988 FWN851988 GGJ851988 GQF851988 HAB851988 HJX851988 HTT851988 IDP851988 INL851988 IXH851988 JHD851988 JQZ851988 KAV851988 KKR851988 KUN851988 LEJ851988 LOF851988 LYB851988 MHX851988 MRT851988 NBP851988 NLL851988 NVH851988 OFD851988 OOZ851988 OYV851988 PIR851988 PSN851988 QCJ851988 QMF851988 QWB851988 RFX851988 RPT851988 RZP851988 SJL851988 STH851988 TDD851988 TMZ851988 TWV851988 UGR851988 UQN851988 VAJ851988 VKF851988 VUB851988 WDX851988 WNT851988 WXP851988 BH917524 LD917524 UZ917524 AEV917524 AOR917524 AYN917524 BIJ917524 BSF917524 CCB917524 CLX917524 CVT917524 DFP917524 DPL917524 DZH917524 EJD917524 ESZ917524 FCV917524 FMR917524 FWN917524 GGJ917524 GQF917524 HAB917524 HJX917524 HTT917524 IDP917524 INL917524 IXH917524 JHD917524 JQZ917524 KAV917524 KKR917524 KUN917524 LEJ917524 LOF917524 LYB917524 MHX917524 MRT917524 NBP917524 NLL917524 NVH917524 OFD917524 OOZ917524 OYV917524 PIR917524 PSN917524 QCJ917524 QMF917524 QWB917524 RFX917524 RPT917524 RZP917524 SJL917524 STH917524 TDD917524 TMZ917524 TWV917524 UGR917524 UQN917524 VAJ917524 VKF917524 VUB917524 WDX917524 WNT917524 WXP917524 BH983060 LD983060 UZ983060 AEV983060 AOR983060 AYN983060 BIJ983060 BSF983060 CCB983060 CLX983060 CVT983060 DFP983060 DPL983060 DZH983060 EJD983060 ESZ983060 FCV983060 FMR983060 FWN983060 GGJ983060 GQF983060 HAB983060 HJX983060 HTT983060 IDP983060 INL983060 IXH983060 JHD983060 JQZ983060 KAV983060 KKR983060 KUN983060 LEJ983060 LOF983060 LYB983060 MHX983060 MRT983060 NBP983060 NLL983060 NVH983060 OFD983060 OOZ983060 OYV983060 PIR983060 PSN983060 QCJ983060 QMF983060 QWB983060 RFX983060 RPT983060 RZP983060 SJL983060 STH983060 TDD983060 TMZ983060 TWV983060 UGR983060 UQN983060 VAJ983060 VKF983060 VUB983060 WDX983060 WNT983060 WXP983060 BS65561:BT65571 LO65561:LP65571 VK65561:VL65571 AFG65561:AFH65571 APC65561:APD65571 AYY65561:AYZ65571 BIU65561:BIV65571 BSQ65561:BSR65571 CCM65561:CCN65571 CMI65561:CMJ65571 CWE65561:CWF65571 DGA65561:DGB65571 DPW65561:DPX65571 DZS65561:DZT65571 EJO65561:EJP65571 ETK65561:ETL65571 FDG65561:FDH65571 FNC65561:FND65571 FWY65561:FWZ65571 GGU65561:GGV65571 GQQ65561:GQR65571 HAM65561:HAN65571 HKI65561:HKJ65571 HUE65561:HUF65571 IEA65561:IEB65571 INW65561:INX65571 IXS65561:IXT65571 JHO65561:JHP65571 JRK65561:JRL65571 KBG65561:KBH65571 KLC65561:KLD65571 KUY65561:KUZ65571 LEU65561:LEV65571 LOQ65561:LOR65571 LYM65561:LYN65571 MII65561:MIJ65571 MSE65561:MSF65571 NCA65561:NCB65571 NLW65561:NLX65571 NVS65561:NVT65571 OFO65561:OFP65571 OPK65561:OPL65571 OZG65561:OZH65571 PJC65561:PJD65571 PSY65561:PSZ65571 QCU65561:QCV65571 QMQ65561:QMR65571 QWM65561:QWN65571 RGI65561:RGJ65571 RQE65561:RQF65571 SAA65561:SAB65571 SJW65561:SJX65571 STS65561:STT65571 TDO65561:TDP65571 TNK65561:TNL65571 TXG65561:TXH65571 UHC65561:UHD65571 UQY65561:UQZ65571 VAU65561:VAV65571 VKQ65561:VKR65571 VUM65561:VUN65571 WEI65561:WEJ65571 WOE65561:WOF65571 WYA65561:WYB65571 BS131097:BT131107 LO131097:LP131107 VK131097:VL131107 AFG131097:AFH131107 APC131097:APD131107 AYY131097:AYZ131107 BIU131097:BIV131107 BSQ131097:BSR131107 CCM131097:CCN131107 CMI131097:CMJ131107 CWE131097:CWF131107 DGA131097:DGB131107 DPW131097:DPX131107 DZS131097:DZT131107 EJO131097:EJP131107 ETK131097:ETL131107 FDG131097:FDH131107 FNC131097:FND131107 FWY131097:FWZ131107 GGU131097:GGV131107 GQQ131097:GQR131107 HAM131097:HAN131107 HKI131097:HKJ131107 HUE131097:HUF131107 IEA131097:IEB131107 INW131097:INX131107 IXS131097:IXT131107 JHO131097:JHP131107 JRK131097:JRL131107 KBG131097:KBH131107 KLC131097:KLD131107 KUY131097:KUZ131107 LEU131097:LEV131107 LOQ131097:LOR131107 LYM131097:LYN131107 MII131097:MIJ131107 MSE131097:MSF131107 NCA131097:NCB131107 NLW131097:NLX131107 NVS131097:NVT131107 OFO131097:OFP131107 OPK131097:OPL131107 OZG131097:OZH131107 PJC131097:PJD131107 PSY131097:PSZ131107 QCU131097:QCV131107 QMQ131097:QMR131107 QWM131097:QWN131107 RGI131097:RGJ131107 RQE131097:RQF131107 SAA131097:SAB131107 SJW131097:SJX131107 STS131097:STT131107 TDO131097:TDP131107 TNK131097:TNL131107 TXG131097:TXH131107 UHC131097:UHD131107 UQY131097:UQZ131107 VAU131097:VAV131107 VKQ131097:VKR131107 VUM131097:VUN131107 WEI131097:WEJ131107 WOE131097:WOF131107 WYA131097:WYB131107 BS196633:BT196643 LO196633:LP196643 VK196633:VL196643 AFG196633:AFH196643 APC196633:APD196643 AYY196633:AYZ196643 BIU196633:BIV196643 BSQ196633:BSR196643 CCM196633:CCN196643 CMI196633:CMJ196643 CWE196633:CWF196643 DGA196633:DGB196643 DPW196633:DPX196643 DZS196633:DZT196643 EJO196633:EJP196643 ETK196633:ETL196643 FDG196633:FDH196643 FNC196633:FND196643 FWY196633:FWZ196643 GGU196633:GGV196643 GQQ196633:GQR196643 HAM196633:HAN196643 HKI196633:HKJ196643 HUE196633:HUF196643 IEA196633:IEB196643 INW196633:INX196643 IXS196633:IXT196643 JHO196633:JHP196643 JRK196633:JRL196643 KBG196633:KBH196643 KLC196633:KLD196643 KUY196633:KUZ196643 LEU196633:LEV196643 LOQ196633:LOR196643 LYM196633:LYN196643 MII196633:MIJ196643 MSE196633:MSF196643 NCA196633:NCB196643 NLW196633:NLX196643 NVS196633:NVT196643 OFO196633:OFP196643 OPK196633:OPL196643 OZG196633:OZH196643 PJC196633:PJD196643 PSY196633:PSZ196643 QCU196633:QCV196643 QMQ196633:QMR196643 QWM196633:QWN196643 RGI196633:RGJ196643 RQE196633:RQF196643 SAA196633:SAB196643 SJW196633:SJX196643 STS196633:STT196643 TDO196633:TDP196643 TNK196633:TNL196643 TXG196633:TXH196643 UHC196633:UHD196643 UQY196633:UQZ196643 VAU196633:VAV196643 VKQ196633:VKR196643 VUM196633:VUN196643 WEI196633:WEJ196643 WOE196633:WOF196643 WYA196633:WYB196643 BS262169:BT262179 LO262169:LP262179 VK262169:VL262179 AFG262169:AFH262179 APC262169:APD262179 AYY262169:AYZ262179 BIU262169:BIV262179 BSQ262169:BSR262179 CCM262169:CCN262179 CMI262169:CMJ262179 CWE262169:CWF262179 DGA262169:DGB262179 DPW262169:DPX262179 DZS262169:DZT262179 EJO262169:EJP262179 ETK262169:ETL262179 FDG262169:FDH262179 FNC262169:FND262179 FWY262169:FWZ262179 GGU262169:GGV262179 GQQ262169:GQR262179 HAM262169:HAN262179 HKI262169:HKJ262179 HUE262169:HUF262179 IEA262169:IEB262179 INW262169:INX262179 IXS262169:IXT262179 JHO262169:JHP262179 JRK262169:JRL262179 KBG262169:KBH262179 KLC262169:KLD262179 KUY262169:KUZ262179 LEU262169:LEV262179 LOQ262169:LOR262179 LYM262169:LYN262179 MII262169:MIJ262179 MSE262169:MSF262179 NCA262169:NCB262179 NLW262169:NLX262179 NVS262169:NVT262179 OFO262169:OFP262179 OPK262169:OPL262179 OZG262169:OZH262179 PJC262169:PJD262179 PSY262169:PSZ262179 QCU262169:QCV262179 QMQ262169:QMR262179 QWM262169:QWN262179 RGI262169:RGJ262179 RQE262169:RQF262179 SAA262169:SAB262179 SJW262169:SJX262179 STS262169:STT262179 TDO262169:TDP262179 TNK262169:TNL262179 TXG262169:TXH262179 UHC262169:UHD262179 UQY262169:UQZ262179 VAU262169:VAV262179 VKQ262169:VKR262179 VUM262169:VUN262179 WEI262169:WEJ262179 WOE262169:WOF262179 WYA262169:WYB262179 BS327705:BT327715 LO327705:LP327715 VK327705:VL327715 AFG327705:AFH327715 APC327705:APD327715 AYY327705:AYZ327715 BIU327705:BIV327715 BSQ327705:BSR327715 CCM327705:CCN327715 CMI327705:CMJ327715 CWE327705:CWF327715 DGA327705:DGB327715 DPW327705:DPX327715 DZS327705:DZT327715 EJO327705:EJP327715 ETK327705:ETL327715 FDG327705:FDH327715 FNC327705:FND327715 FWY327705:FWZ327715 GGU327705:GGV327715 GQQ327705:GQR327715 HAM327705:HAN327715 HKI327705:HKJ327715 HUE327705:HUF327715 IEA327705:IEB327715 INW327705:INX327715 IXS327705:IXT327715 JHO327705:JHP327715 JRK327705:JRL327715 KBG327705:KBH327715 KLC327705:KLD327715 KUY327705:KUZ327715 LEU327705:LEV327715 LOQ327705:LOR327715 LYM327705:LYN327715 MII327705:MIJ327715 MSE327705:MSF327715 NCA327705:NCB327715 NLW327705:NLX327715 NVS327705:NVT327715 OFO327705:OFP327715 OPK327705:OPL327715 OZG327705:OZH327715 PJC327705:PJD327715 PSY327705:PSZ327715 QCU327705:QCV327715 QMQ327705:QMR327715 QWM327705:QWN327715 RGI327705:RGJ327715 RQE327705:RQF327715 SAA327705:SAB327715 SJW327705:SJX327715 STS327705:STT327715 TDO327705:TDP327715 TNK327705:TNL327715 TXG327705:TXH327715 UHC327705:UHD327715 UQY327705:UQZ327715 VAU327705:VAV327715 VKQ327705:VKR327715 VUM327705:VUN327715 WEI327705:WEJ327715 WOE327705:WOF327715 WYA327705:WYB327715 BS393241:BT393251 LO393241:LP393251 VK393241:VL393251 AFG393241:AFH393251 APC393241:APD393251 AYY393241:AYZ393251 BIU393241:BIV393251 BSQ393241:BSR393251 CCM393241:CCN393251 CMI393241:CMJ393251 CWE393241:CWF393251 DGA393241:DGB393251 DPW393241:DPX393251 DZS393241:DZT393251 EJO393241:EJP393251 ETK393241:ETL393251 FDG393241:FDH393251 FNC393241:FND393251 FWY393241:FWZ393251 GGU393241:GGV393251 GQQ393241:GQR393251 HAM393241:HAN393251 HKI393241:HKJ393251 HUE393241:HUF393251 IEA393241:IEB393251 INW393241:INX393251 IXS393241:IXT393251 JHO393241:JHP393251 JRK393241:JRL393251 KBG393241:KBH393251 KLC393241:KLD393251 KUY393241:KUZ393251 LEU393241:LEV393251 LOQ393241:LOR393251 LYM393241:LYN393251 MII393241:MIJ393251 MSE393241:MSF393251 NCA393241:NCB393251 NLW393241:NLX393251 NVS393241:NVT393251 OFO393241:OFP393251 OPK393241:OPL393251 OZG393241:OZH393251 PJC393241:PJD393251 PSY393241:PSZ393251 QCU393241:QCV393251 QMQ393241:QMR393251 QWM393241:QWN393251 RGI393241:RGJ393251 RQE393241:RQF393251 SAA393241:SAB393251 SJW393241:SJX393251 STS393241:STT393251 TDO393241:TDP393251 TNK393241:TNL393251 TXG393241:TXH393251 UHC393241:UHD393251 UQY393241:UQZ393251 VAU393241:VAV393251 VKQ393241:VKR393251 VUM393241:VUN393251 WEI393241:WEJ393251 WOE393241:WOF393251 WYA393241:WYB393251 BS458777:BT458787 LO458777:LP458787 VK458777:VL458787 AFG458777:AFH458787 APC458777:APD458787 AYY458777:AYZ458787 BIU458777:BIV458787 BSQ458777:BSR458787 CCM458777:CCN458787 CMI458777:CMJ458787 CWE458777:CWF458787 DGA458777:DGB458787 DPW458777:DPX458787 DZS458777:DZT458787 EJO458777:EJP458787 ETK458777:ETL458787 FDG458777:FDH458787 FNC458777:FND458787 FWY458777:FWZ458787 GGU458777:GGV458787 GQQ458777:GQR458787 HAM458777:HAN458787 HKI458777:HKJ458787 HUE458777:HUF458787 IEA458777:IEB458787 INW458777:INX458787 IXS458777:IXT458787 JHO458777:JHP458787 JRK458777:JRL458787 KBG458777:KBH458787 KLC458777:KLD458787 KUY458777:KUZ458787 LEU458777:LEV458787 LOQ458777:LOR458787 LYM458777:LYN458787 MII458777:MIJ458787 MSE458777:MSF458787 NCA458777:NCB458787 NLW458777:NLX458787 NVS458777:NVT458787 OFO458777:OFP458787 OPK458777:OPL458787 OZG458777:OZH458787 PJC458777:PJD458787 PSY458777:PSZ458787 QCU458777:QCV458787 QMQ458777:QMR458787 QWM458777:QWN458787 RGI458777:RGJ458787 RQE458777:RQF458787 SAA458777:SAB458787 SJW458777:SJX458787 STS458777:STT458787 TDO458777:TDP458787 TNK458777:TNL458787 TXG458777:TXH458787 UHC458777:UHD458787 UQY458777:UQZ458787 VAU458777:VAV458787 VKQ458777:VKR458787 VUM458777:VUN458787 WEI458777:WEJ458787 WOE458777:WOF458787 WYA458777:WYB458787 BS524313:BT524323 LO524313:LP524323 VK524313:VL524323 AFG524313:AFH524323 APC524313:APD524323 AYY524313:AYZ524323 BIU524313:BIV524323 BSQ524313:BSR524323 CCM524313:CCN524323 CMI524313:CMJ524323 CWE524313:CWF524323 DGA524313:DGB524323 DPW524313:DPX524323 DZS524313:DZT524323 EJO524313:EJP524323 ETK524313:ETL524323 FDG524313:FDH524323 FNC524313:FND524323 FWY524313:FWZ524323 GGU524313:GGV524323 GQQ524313:GQR524323 HAM524313:HAN524323 HKI524313:HKJ524323 HUE524313:HUF524323 IEA524313:IEB524323 INW524313:INX524323 IXS524313:IXT524323 JHO524313:JHP524323 JRK524313:JRL524323 KBG524313:KBH524323 KLC524313:KLD524323 KUY524313:KUZ524323 LEU524313:LEV524323 LOQ524313:LOR524323 LYM524313:LYN524323 MII524313:MIJ524323 MSE524313:MSF524323 NCA524313:NCB524323 NLW524313:NLX524323 NVS524313:NVT524323 OFO524313:OFP524323 OPK524313:OPL524323 OZG524313:OZH524323 PJC524313:PJD524323 PSY524313:PSZ524323 QCU524313:QCV524323 QMQ524313:QMR524323 QWM524313:QWN524323 RGI524313:RGJ524323 RQE524313:RQF524323 SAA524313:SAB524323 SJW524313:SJX524323 STS524313:STT524323 TDO524313:TDP524323 TNK524313:TNL524323 TXG524313:TXH524323 UHC524313:UHD524323 UQY524313:UQZ524323 VAU524313:VAV524323 VKQ524313:VKR524323 VUM524313:VUN524323 WEI524313:WEJ524323 WOE524313:WOF524323 WYA524313:WYB524323 BS589849:BT589859 LO589849:LP589859 VK589849:VL589859 AFG589849:AFH589859 APC589849:APD589859 AYY589849:AYZ589859 BIU589849:BIV589859 BSQ589849:BSR589859 CCM589849:CCN589859 CMI589849:CMJ589859 CWE589849:CWF589859 DGA589849:DGB589859 DPW589849:DPX589859 DZS589849:DZT589859 EJO589849:EJP589859 ETK589849:ETL589859 FDG589849:FDH589859 FNC589849:FND589859 FWY589849:FWZ589859 GGU589849:GGV589859 GQQ589849:GQR589859 HAM589849:HAN589859 HKI589849:HKJ589859 HUE589849:HUF589859 IEA589849:IEB589859 INW589849:INX589859 IXS589849:IXT589859 JHO589849:JHP589859 JRK589849:JRL589859 KBG589849:KBH589859 KLC589849:KLD589859 KUY589849:KUZ589859 LEU589849:LEV589859 LOQ589849:LOR589859 LYM589849:LYN589859 MII589849:MIJ589859 MSE589849:MSF589859 NCA589849:NCB589859 NLW589849:NLX589859 NVS589849:NVT589859 OFO589849:OFP589859 OPK589849:OPL589859 OZG589849:OZH589859 PJC589849:PJD589859 PSY589849:PSZ589859 QCU589849:QCV589859 QMQ589849:QMR589859 QWM589849:QWN589859 RGI589849:RGJ589859 RQE589849:RQF589859 SAA589849:SAB589859 SJW589849:SJX589859 STS589849:STT589859 TDO589849:TDP589859 TNK589849:TNL589859 TXG589849:TXH589859 UHC589849:UHD589859 UQY589849:UQZ589859 VAU589849:VAV589859 VKQ589849:VKR589859 VUM589849:VUN589859 WEI589849:WEJ589859 WOE589849:WOF589859 WYA589849:WYB589859 BS655385:BT655395 LO655385:LP655395 VK655385:VL655395 AFG655385:AFH655395 APC655385:APD655395 AYY655385:AYZ655395 BIU655385:BIV655395 BSQ655385:BSR655395 CCM655385:CCN655395 CMI655385:CMJ655395 CWE655385:CWF655395 DGA655385:DGB655395 DPW655385:DPX655395 DZS655385:DZT655395 EJO655385:EJP655395 ETK655385:ETL655395 FDG655385:FDH655395 FNC655385:FND655395 FWY655385:FWZ655395 GGU655385:GGV655395 GQQ655385:GQR655395 HAM655385:HAN655395 HKI655385:HKJ655395 HUE655385:HUF655395 IEA655385:IEB655395 INW655385:INX655395 IXS655385:IXT655395 JHO655385:JHP655395 JRK655385:JRL655395 KBG655385:KBH655395 KLC655385:KLD655395 KUY655385:KUZ655395 LEU655385:LEV655395 LOQ655385:LOR655395 LYM655385:LYN655395 MII655385:MIJ655395 MSE655385:MSF655395 NCA655385:NCB655395 NLW655385:NLX655395 NVS655385:NVT655395 OFO655385:OFP655395 OPK655385:OPL655395 OZG655385:OZH655395 PJC655385:PJD655395 PSY655385:PSZ655395 QCU655385:QCV655395 QMQ655385:QMR655395 QWM655385:QWN655395 RGI655385:RGJ655395 RQE655385:RQF655395 SAA655385:SAB655395 SJW655385:SJX655395 STS655385:STT655395 TDO655385:TDP655395 TNK655385:TNL655395 TXG655385:TXH655395 UHC655385:UHD655395 UQY655385:UQZ655395 VAU655385:VAV655395 VKQ655385:VKR655395 VUM655385:VUN655395 WEI655385:WEJ655395 WOE655385:WOF655395 WYA655385:WYB655395 BS720921:BT720931 LO720921:LP720931 VK720921:VL720931 AFG720921:AFH720931 APC720921:APD720931 AYY720921:AYZ720931 BIU720921:BIV720931 BSQ720921:BSR720931 CCM720921:CCN720931 CMI720921:CMJ720931 CWE720921:CWF720931 DGA720921:DGB720931 DPW720921:DPX720931 DZS720921:DZT720931 EJO720921:EJP720931 ETK720921:ETL720931 FDG720921:FDH720931 FNC720921:FND720931 FWY720921:FWZ720931 GGU720921:GGV720931 GQQ720921:GQR720931 HAM720921:HAN720931 HKI720921:HKJ720931 HUE720921:HUF720931 IEA720921:IEB720931 INW720921:INX720931 IXS720921:IXT720931 JHO720921:JHP720931 JRK720921:JRL720931 KBG720921:KBH720931 KLC720921:KLD720931 KUY720921:KUZ720931 LEU720921:LEV720931 LOQ720921:LOR720931 LYM720921:LYN720931 MII720921:MIJ720931 MSE720921:MSF720931 NCA720921:NCB720931 NLW720921:NLX720931 NVS720921:NVT720931 OFO720921:OFP720931 OPK720921:OPL720931 OZG720921:OZH720931 PJC720921:PJD720931 PSY720921:PSZ720931 QCU720921:QCV720931 QMQ720921:QMR720931 QWM720921:QWN720931 RGI720921:RGJ720931 RQE720921:RQF720931 SAA720921:SAB720931 SJW720921:SJX720931 STS720921:STT720931 TDO720921:TDP720931 TNK720921:TNL720931 TXG720921:TXH720931 UHC720921:UHD720931 UQY720921:UQZ720931 VAU720921:VAV720931 VKQ720921:VKR720931 VUM720921:VUN720931 WEI720921:WEJ720931 WOE720921:WOF720931 WYA720921:WYB720931 BS786457:BT786467 LO786457:LP786467 VK786457:VL786467 AFG786457:AFH786467 APC786457:APD786467 AYY786457:AYZ786467 BIU786457:BIV786467 BSQ786457:BSR786467 CCM786457:CCN786467 CMI786457:CMJ786467 CWE786457:CWF786467 DGA786457:DGB786467 DPW786457:DPX786467 DZS786457:DZT786467 EJO786457:EJP786467 ETK786457:ETL786467 FDG786457:FDH786467 FNC786457:FND786467 FWY786457:FWZ786467 GGU786457:GGV786467 GQQ786457:GQR786467 HAM786457:HAN786467 HKI786457:HKJ786467 HUE786457:HUF786467 IEA786457:IEB786467 INW786457:INX786467 IXS786457:IXT786467 JHO786457:JHP786467 JRK786457:JRL786467 KBG786457:KBH786467 KLC786457:KLD786467 KUY786457:KUZ786467 LEU786457:LEV786467 LOQ786457:LOR786467 LYM786457:LYN786467 MII786457:MIJ786467 MSE786457:MSF786467 NCA786457:NCB786467 NLW786457:NLX786467 NVS786457:NVT786467 OFO786457:OFP786467 OPK786457:OPL786467 OZG786457:OZH786467 PJC786457:PJD786467 PSY786457:PSZ786467 QCU786457:QCV786467 QMQ786457:QMR786467 QWM786457:QWN786467 RGI786457:RGJ786467 RQE786457:RQF786467 SAA786457:SAB786467 SJW786457:SJX786467 STS786457:STT786467 TDO786457:TDP786467 TNK786457:TNL786467 TXG786457:TXH786467 UHC786457:UHD786467 UQY786457:UQZ786467 VAU786457:VAV786467 VKQ786457:VKR786467 VUM786457:VUN786467 WEI786457:WEJ786467 WOE786457:WOF786467 WYA786457:WYB786467 BS851993:BT852003 LO851993:LP852003 VK851993:VL852003 AFG851993:AFH852003 APC851993:APD852003 AYY851993:AYZ852003 BIU851993:BIV852003 BSQ851993:BSR852003 CCM851993:CCN852003 CMI851993:CMJ852003 CWE851993:CWF852003 DGA851993:DGB852003 DPW851993:DPX852003 DZS851993:DZT852003 EJO851993:EJP852003 ETK851993:ETL852003 FDG851993:FDH852003 FNC851993:FND852003 FWY851993:FWZ852003 GGU851993:GGV852003 GQQ851993:GQR852003 HAM851993:HAN852003 HKI851993:HKJ852003 HUE851993:HUF852003 IEA851993:IEB852003 INW851993:INX852003 IXS851993:IXT852003 JHO851993:JHP852003 JRK851993:JRL852003 KBG851993:KBH852003 KLC851993:KLD852003 KUY851993:KUZ852003 LEU851993:LEV852003 LOQ851993:LOR852003 LYM851993:LYN852003 MII851993:MIJ852003 MSE851993:MSF852003 NCA851993:NCB852003 NLW851993:NLX852003 NVS851993:NVT852003 OFO851993:OFP852003 OPK851993:OPL852003 OZG851993:OZH852003 PJC851993:PJD852003 PSY851993:PSZ852003 QCU851993:QCV852003 QMQ851993:QMR852003 QWM851993:QWN852003 RGI851993:RGJ852003 RQE851993:RQF852003 SAA851993:SAB852003 SJW851993:SJX852003 STS851993:STT852003 TDO851993:TDP852003 TNK851993:TNL852003 TXG851993:TXH852003 UHC851993:UHD852003 UQY851993:UQZ852003 VAU851993:VAV852003 VKQ851993:VKR852003 VUM851993:VUN852003 WEI851993:WEJ852003 WOE851993:WOF852003 WYA851993:WYB852003 BS917529:BT917539 LO917529:LP917539 VK917529:VL917539 AFG917529:AFH917539 APC917529:APD917539 AYY917529:AYZ917539 BIU917529:BIV917539 BSQ917529:BSR917539 CCM917529:CCN917539 CMI917529:CMJ917539 CWE917529:CWF917539 DGA917529:DGB917539 DPW917529:DPX917539 DZS917529:DZT917539 EJO917529:EJP917539 ETK917529:ETL917539 FDG917529:FDH917539 FNC917529:FND917539 FWY917529:FWZ917539 GGU917529:GGV917539 GQQ917529:GQR917539 HAM917529:HAN917539 HKI917529:HKJ917539 HUE917529:HUF917539 IEA917529:IEB917539 INW917529:INX917539 IXS917529:IXT917539 JHO917529:JHP917539 JRK917529:JRL917539 KBG917529:KBH917539 KLC917529:KLD917539 KUY917529:KUZ917539 LEU917529:LEV917539 LOQ917529:LOR917539 LYM917529:LYN917539 MII917529:MIJ917539 MSE917529:MSF917539 NCA917529:NCB917539 NLW917529:NLX917539 NVS917529:NVT917539 OFO917529:OFP917539 OPK917529:OPL917539 OZG917529:OZH917539 PJC917529:PJD917539 PSY917529:PSZ917539 QCU917529:QCV917539 QMQ917529:QMR917539 QWM917529:QWN917539 RGI917529:RGJ917539 RQE917529:RQF917539 SAA917529:SAB917539 SJW917529:SJX917539 STS917529:STT917539 TDO917529:TDP917539 TNK917529:TNL917539 TXG917529:TXH917539 UHC917529:UHD917539 UQY917529:UQZ917539 VAU917529:VAV917539 VKQ917529:VKR917539 VUM917529:VUN917539 WEI917529:WEJ917539 WOE917529:WOF917539 WYA917529:WYB917539 BS983065:BT983075 LO983065:LP983075 VK983065:VL983075 AFG983065:AFH983075 APC983065:APD983075 AYY983065:AYZ983075 BIU983065:BIV983075 BSQ983065:BSR983075 CCM983065:CCN983075 CMI983065:CMJ983075 CWE983065:CWF983075 DGA983065:DGB983075 DPW983065:DPX983075 DZS983065:DZT983075 EJO983065:EJP983075 ETK983065:ETL983075 FDG983065:FDH983075 FNC983065:FND983075 FWY983065:FWZ983075 GGU983065:GGV983075 GQQ983065:GQR983075 HAM983065:HAN983075 HKI983065:HKJ983075 HUE983065:HUF983075 IEA983065:IEB983075 INW983065:INX983075 IXS983065:IXT983075 JHO983065:JHP983075 JRK983065:JRL983075 KBG983065:KBH983075 KLC983065:KLD983075 KUY983065:KUZ983075 LEU983065:LEV983075 LOQ983065:LOR983075 LYM983065:LYN983075 MII983065:MIJ983075 MSE983065:MSF983075 NCA983065:NCB983075 NLW983065:NLX983075 NVS983065:NVT983075 OFO983065:OFP983075 OPK983065:OPL983075 OZG983065:OZH983075 PJC983065:PJD983075 PSY983065:PSZ983075 QCU983065:QCV983075 QMQ983065:QMR983075 QWM983065:QWN983075 RGI983065:RGJ983075 RQE983065:RQF983075 SAA983065:SAB983075 SJW983065:SJX983075 STS983065:STT983075 TDO983065:TDP983075 TNK983065:TNL983075 TXG983065:TXH983075 UHC983065:UHD983075 UQY983065:UQZ983075 VAU983065:VAV983075 VKQ983065:VKR983075 VUM983065:VUN983075 WEI983065:WEJ983075 WOE983065:WOF983075 WYA983065:WYB983075 WXG917519 BW65564:BX65571 LS65564:LT65571 VO65564:VP65571 AFK65564:AFL65571 APG65564:APH65571 AZC65564:AZD65571 BIY65564:BIZ65571 BSU65564:BSV65571 CCQ65564:CCR65571 CMM65564:CMN65571 CWI65564:CWJ65571 DGE65564:DGF65571 DQA65564:DQB65571 DZW65564:DZX65571 EJS65564:EJT65571 ETO65564:ETP65571 FDK65564:FDL65571 FNG65564:FNH65571 FXC65564:FXD65571 GGY65564:GGZ65571 GQU65564:GQV65571 HAQ65564:HAR65571 HKM65564:HKN65571 HUI65564:HUJ65571 IEE65564:IEF65571 IOA65564:IOB65571 IXW65564:IXX65571 JHS65564:JHT65571 JRO65564:JRP65571 KBK65564:KBL65571 KLG65564:KLH65571 KVC65564:KVD65571 LEY65564:LEZ65571 LOU65564:LOV65571 LYQ65564:LYR65571 MIM65564:MIN65571 MSI65564:MSJ65571 NCE65564:NCF65571 NMA65564:NMB65571 NVW65564:NVX65571 OFS65564:OFT65571 OPO65564:OPP65571 OZK65564:OZL65571 PJG65564:PJH65571 PTC65564:PTD65571 QCY65564:QCZ65571 QMU65564:QMV65571 QWQ65564:QWR65571 RGM65564:RGN65571 RQI65564:RQJ65571 SAE65564:SAF65571 SKA65564:SKB65571 STW65564:STX65571 TDS65564:TDT65571 TNO65564:TNP65571 TXK65564:TXL65571 UHG65564:UHH65571 URC65564:URD65571 VAY65564:VAZ65571 VKU65564:VKV65571 VUQ65564:VUR65571 WEM65564:WEN65571 WOI65564:WOJ65571 WYE65564:WYF65571 BW131100:BX131107 LS131100:LT131107 VO131100:VP131107 AFK131100:AFL131107 APG131100:APH131107 AZC131100:AZD131107 BIY131100:BIZ131107 BSU131100:BSV131107 CCQ131100:CCR131107 CMM131100:CMN131107 CWI131100:CWJ131107 DGE131100:DGF131107 DQA131100:DQB131107 DZW131100:DZX131107 EJS131100:EJT131107 ETO131100:ETP131107 FDK131100:FDL131107 FNG131100:FNH131107 FXC131100:FXD131107 GGY131100:GGZ131107 GQU131100:GQV131107 HAQ131100:HAR131107 HKM131100:HKN131107 HUI131100:HUJ131107 IEE131100:IEF131107 IOA131100:IOB131107 IXW131100:IXX131107 JHS131100:JHT131107 JRO131100:JRP131107 KBK131100:KBL131107 KLG131100:KLH131107 KVC131100:KVD131107 LEY131100:LEZ131107 LOU131100:LOV131107 LYQ131100:LYR131107 MIM131100:MIN131107 MSI131100:MSJ131107 NCE131100:NCF131107 NMA131100:NMB131107 NVW131100:NVX131107 OFS131100:OFT131107 OPO131100:OPP131107 OZK131100:OZL131107 PJG131100:PJH131107 PTC131100:PTD131107 QCY131100:QCZ131107 QMU131100:QMV131107 QWQ131100:QWR131107 RGM131100:RGN131107 RQI131100:RQJ131107 SAE131100:SAF131107 SKA131100:SKB131107 STW131100:STX131107 TDS131100:TDT131107 TNO131100:TNP131107 TXK131100:TXL131107 UHG131100:UHH131107 URC131100:URD131107 VAY131100:VAZ131107 VKU131100:VKV131107 VUQ131100:VUR131107 WEM131100:WEN131107 WOI131100:WOJ131107 WYE131100:WYF131107 BW196636:BX196643 LS196636:LT196643 VO196636:VP196643 AFK196636:AFL196643 APG196636:APH196643 AZC196636:AZD196643 BIY196636:BIZ196643 BSU196636:BSV196643 CCQ196636:CCR196643 CMM196636:CMN196643 CWI196636:CWJ196643 DGE196636:DGF196643 DQA196636:DQB196643 DZW196636:DZX196643 EJS196636:EJT196643 ETO196636:ETP196643 FDK196636:FDL196643 FNG196636:FNH196643 FXC196636:FXD196643 GGY196636:GGZ196643 GQU196636:GQV196643 HAQ196636:HAR196643 HKM196636:HKN196643 HUI196636:HUJ196643 IEE196636:IEF196643 IOA196636:IOB196643 IXW196636:IXX196643 JHS196636:JHT196643 JRO196636:JRP196643 KBK196636:KBL196643 KLG196636:KLH196643 KVC196636:KVD196643 LEY196636:LEZ196643 LOU196636:LOV196643 LYQ196636:LYR196643 MIM196636:MIN196643 MSI196636:MSJ196643 NCE196636:NCF196643 NMA196636:NMB196643 NVW196636:NVX196643 OFS196636:OFT196643 OPO196636:OPP196643 OZK196636:OZL196643 PJG196636:PJH196643 PTC196636:PTD196643 QCY196636:QCZ196643 QMU196636:QMV196643 QWQ196636:QWR196643 RGM196636:RGN196643 RQI196636:RQJ196643 SAE196636:SAF196643 SKA196636:SKB196643 STW196636:STX196643 TDS196636:TDT196643 TNO196636:TNP196643 TXK196636:TXL196643 UHG196636:UHH196643 URC196636:URD196643 VAY196636:VAZ196643 VKU196636:VKV196643 VUQ196636:VUR196643 WEM196636:WEN196643 WOI196636:WOJ196643 WYE196636:WYF196643 BW262172:BX262179 LS262172:LT262179 VO262172:VP262179 AFK262172:AFL262179 APG262172:APH262179 AZC262172:AZD262179 BIY262172:BIZ262179 BSU262172:BSV262179 CCQ262172:CCR262179 CMM262172:CMN262179 CWI262172:CWJ262179 DGE262172:DGF262179 DQA262172:DQB262179 DZW262172:DZX262179 EJS262172:EJT262179 ETO262172:ETP262179 FDK262172:FDL262179 FNG262172:FNH262179 FXC262172:FXD262179 GGY262172:GGZ262179 GQU262172:GQV262179 HAQ262172:HAR262179 HKM262172:HKN262179 HUI262172:HUJ262179 IEE262172:IEF262179 IOA262172:IOB262179 IXW262172:IXX262179 JHS262172:JHT262179 JRO262172:JRP262179 KBK262172:KBL262179 KLG262172:KLH262179 KVC262172:KVD262179 LEY262172:LEZ262179 LOU262172:LOV262179 LYQ262172:LYR262179 MIM262172:MIN262179 MSI262172:MSJ262179 NCE262172:NCF262179 NMA262172:NMB262179 NVW262172:NVX262179 OFS262172:OFT262179 OPO262172:OPP262179 OZK262172:OZL262179 PJG262172:PJH262179 PTC262172:PTD262179 QCY262172:QCZ262179 QMU262172:QMV262179 QWQ262172:QWR262179 RGM262172:RGN262179 RQI262172:RQJ262179 SAE262172:SAF262179 SKA262172:SKB262179 STW262172:STX262179 TDS262172:TDT262179 TNO262172:TNP262179 TXK262172:TXL262179 UHG262172:UHH262179 URC262172:URD262179 VAY262172:VAZ262179 VKU262172:VKV262179 VUQ262172:VUR262179 WEM262172:WEN262179 WOI262172:WOJ262179 WYE262172:WYF262179 BW327708:BX327715 LS327708:LT327715 VO327708:VP327715 AFK327708:AFL327715 APG327708:APH327715 AZC327708:AZD327715 BIY327708:BIZ327715 BSU327708:BSV327715 CCQ327708:CCR327715 CMM327708:CMN327715 CWI327708:CWJ327715 DGE327708:DGF327715 DQA327708:DQB327715 DZW327708:DZX327715 EJS327708:EJT327715 ETO327708:ETP327715 FDK327708:FDL327715 FNG327708:FNH327715 FXC327708:FXD327715 GGY327708:GGZ327715 GQU327708:GQV327715 HAQ327708:HAR327715 HKM327708:HKN327715 HUI327708:HUJ327715 IEE327708:IEF327715 IOA327708:IOB327715 IXW327708:IXX327715 JHS327708:JHT327715 JRO327708:JRP327715 KBK327708:KBL327715 KLG327708:KLH327715 KVC327708:KVD327715 LEY327708:LEZ327715 LOU327708:LOV327715 LYQ327708:LYR327715 MIM327708:MIN327715 MSI327708:MSJ327715 NCE327708:NCF327715 NMA327708:NMB327715 NVW327708:NVX327715 OFS327708:OFT327715 OPO327708:OPP327715 OZK327708:OZL327715 PJG327708:PJH327715 PTC327708:PTD327715 QCY327708:QCZ327715 QMU327708:QMV327715 QWQ327708:QWR327715 RGM327708:RGN327715 RQI327708:RQJ327715 SAE327708:SAF327715 SKA327708:SKB327715 STW327708:STX327715 TDS327708:TDT327715 TNO327708:TNP327715 TXK327708:TXL327715 UHG327708:UHH327715 URC327708:URD327715 VAY327708:VAZ327715 VKU327708:VKV327715 VUQ327708:VUR327715 WEM327708:WEN327715 WOI327708:WOJ327715 WYE327708:WYF327715 BW393244:BX393251 LS393244:LT393251 VO393244:VP393251 AFK393244:AFL393251 APG393244:APH393251 AZC393244:AZD393251 BIY393244:BIZ393251 BSU393244:BSV393251 CCQ393244:CCR393251 CMM393244:CMN393251 CWI393244:CWJ393251 DGE393244:DGF393251 DQA393244:DQB393251 DZW393244:DZX393251 EJS393244:EJT393251 ETO393244:ETP393251 FDK393244:FDL393251 FNG393244:FNH393251 FXC393244:FXD393251 GGY393244:GGZ393251 GQU393244:GQV393251 HAQ393244:HAR393251 HKM393244:HKN393251 HUI393244:HUJ393251 IEE393244:IEF393251 IOA393244:IOB393251 IXW393244:IXX393251 JHS393244:JHT393251 JRO393244:JRP393251 KBK393244:KBL393251 KLG393244:KLH393251 KVC393244:KVD393251 LEY393244:LEZ393251 LOU393244:LOV393251 LYQ393244:LYR393251 MIM393244:MIN393251 MSI393244:MSJ393251 NCE393244:NCF393251 NMA393244:NMB393251 NVW393244:NVX393251 OFS393244:OFT393251 OPO393244:OPP393251 OZK393244:OZL393251 PJG393244:PJH393251 PTC393244:PTD393251 QCY393244:QCZ393251 QMU393244:QMV393251 QWQ393244:QWR393251 RGM393244:RGN393251 RQI393244:RQJ393251 SAE393244:SAF393251 SKA393244:SKB393251 STW393244:STX393251 TDS393244:TDT393251 TNO393244:TNP393251 TXK393244:TXL393251 UHG393244:UHH393251 URC393244:URD393251 VAY393244:VAZ393251 VKU393244:VKV393251 VUQ393244:VUR393251 WEM393244:WEN393251 WOI393244:WOJ393251 WYE393244:WYF393251 BW458780:BX458787 LS458780:LT458787 VO458780:VP458787 AFK458780:AFL458787 APG458780:APH458787 AZC458780:AZD458787 BIY458780:BIZ458787 BSU458780:BSV458787 CCQ458780:CCR458787 CMM458780:CMN458787 CWI458780:CWJ458787 DGE458780:DGF458787 DQA458780:DQB458787 DZW458780:DZX458787 EJS458780:EJT458787 ETO458780:ETP458787 FDK458780:FDL458787 FNG458780:FNH458787 FXC458780:FXD458787 GGY458780:GGZ458787 GQU458780:GQV458787 HAQ458780:HAR458787 HKM458780:HKN458787 HUI458780:HUJ458787 IEE458780:IEF458787 IOA458780:IOB458787 IXW458780:IXX458787 JHS458780:JHT458787 JRO458780:JRP458787 KBK458780:KBL458787 KLG458780:KLH458787 KVC458780:KVD458787 LEY458780:LEZ458787 LOU458780:LOV458787 LYQ458780:LYR458787 MIM458780:MIN458787 MSI458780:MSJ458787 NCE458780:NCF458787 NMA458780:NMB458787 NVW458780:NVX458787 OFS458780:OFT458787 OPO458780:OPP458787 OZK458780:OZL458787 PJG458780:PJH458787 PTC458780:PTD458787 QCY458780:QCZ458787 QMU458780:QMV458787 QWQ458780:QWR458787 RGM458780:RGN458787 RQI458780:RQJ458787 SAE458780:SAF458787 SKA458780:SKB458787 STW458780:STX458787 TDS458780:TDT458787 TNO458780:TNP458787 TXK458780:TXL458787 UHG458780:UHH458787 URC458780:URD458787 VAY458780:VAZ458787 VKU458780:VKV458787 VUQ458780:VUR458787 WEM458780:WEN458787 WOI458780:WOJ458787 WYE458780:WYF458787 BW524316:BX524323 LS524316:LT524323 VO524316:VP524323 AFK524316:AFL524323 APG524316:APH524323 AZC524316:AZD524323 BIY524316:BIZ524323 BSU524316:BSV524323 CCQ524316:CCR524323 CMM524316:CMN524323 CWI524316:CWJ524323 DGE524316:DGF524323 DQA524316:DQB524323 DZW524316:DZX524323 EJS524316:EJT524323 ETO524316:ETP524323 FDK524316:FDL524323 FNG524316:FNH524323 FXC524316:FXD524323 GGY524316:GGZ524323 GQU524316:GQV524323 HAQ524316:HAR524323 HKM524316:HKN524323 HUI524316:HUJ524323 IEE524316:IEF524323 IOA524316:IOB524323 IXW524316:IXX524323 JHS524316:JHT524323 JRO524316:JRP524323 KBK524316:KBL524323 KLG524316:KLH524323 KVC524316:KVD524323 LEY524316:LEZ524323 LOU524316:LOV524323 LYQ524316:LYR524323 MIM524316:MIN524323 MSI524316:MSJ524323 NCE524316:NCF524323 NMA524316:NMB524323 NVW524316:NVX524323 OFS524316:OFT524323 OPO524316:OPP524323 OZK524316:OZL524323 PJG524316:PJH524323 PTC524316:PTD524323 QCY524316:QCZ524323 QMU524316:QMV524323 QWQ524316:QWR524323 RGM524316:RGN524323 RQI524316:RQJ524323 SAE524316:SAF524323 SKA524316:SKB524323 STW524316:STX524323 TDS524316:TDT524323 TNO524316:TNP524323 TXK524316:TXL524323 UHG524316:UHH524323 URC524316:URD524323 VAY524316:VAZ524323 VKU524316:VKV524323 VUQ524316:VUR524323 WEM524316:WEN524323 WOI524316:WOJ524323 WYE524316:WYF524323 BW589852:BX589859 LS589852:LT589859 VO589852:VP589859 AFK589852:AFL589859 APG589852:APH589859 AZC589852:AZD589859 BIY589852:BIZ589859 BSU589852:BSV589859 CCQ589852:CCR589859 CMM589852:CMN589859 CWI589852:CWJ589859 DGE589852:DGF589859 DQA589852:DQB589859 DZW589852:DZX589859 EJS589852:EJT589859 ETO589852:ETP589859 FDK589852:FDL589859 FNG589852:FNH589859 FXC589852:FXD589859 GGY589852:GGZ589859 GQU589852:GQV589859 HAQ589852:HAR589859 HKM589852:HKN589859 HUI589852:HUJ589859 IEE589852:IEF589859 IOA589852:IOB589859 IXW589852:IXX589859 JHS589852:JHT589859 JRO589852:JRP589859 KBK589852:KBL589859 KLG589852:KLH589859 KVC589852:KVD589859 LEY589852:LEZ589859 LOU589852:LOV589859 LYQ589852:LYR589859 MIM589852:MIN589859 MSI589852:MSJ589859 NCE589852:NCF589859 NMA589852:NMB589859 NVW589852:NVX589859 OFS589852:OFT589859 OPO589852:OPP589859 OZK589852:OZL589859 PJG589852:PJH589859 PTC589852:PTD589859 QCY589852:QCZ589859 QMU589852:QMV589859 QWQ589852:QWR589859 RGM589852:RGN589859 RQI589852:RQJ589859 SAE589852:SAF589859 SKA589852:SKB589859 STW589852:STX589859 TDS589852:TDT589859 TNO589852:TNP589859 TXK589852:TXL589859 UHG589852:UHH589859 URC589852:URD589859 VAY589852:VAZ589859 VKU589852:VKV589859 VUQ589852:VUR589859 WEM589852:WEN589859 WOI589852:WOJ589859 WYE589852:WYF589859 BW655388:BX655395 LS655388:LT655395 VO655388:VP655395 AFK655388:AFL655395 APG655388:APH655395 AZC655388:AZD655395 BIY655388:BIZ655395 BSU655388:BSV655395 CCQ655388:CCR655395 CMM655388:CMN655395 CWI655388:CWJ655395 DGE655388:DGF655395 DQA655388:DQB655395 DZW655388:DZX655395 EJS655388:EJT655395 ETO655388:ETP655395 FDK655388:FDL655395 FNG655388:FNH655395 FXC655388:FXD655395 GGY655388:GGZ655395 GQU655388:GQV655395 HAQ655388:HAR655395 HKM655388:HKN655395 HUI655388:HUJ655395 IEE655388:IEF655395 IOA655388:IOB655395 IXW655388:IXX655395 JHS655388:JHT655395 JRO655388:JRP655395 KBK655388:KBL655395 KLG655388:KLH655395 KVC655388:KVD655395 LEY655388:LEZ655395 LOU655388:LOV655395 LYQ655388:LYR655395 MIM655388:MIN655395 MSI655388:MSJ655395 NCE655388:NCF655395 NMA655388:NMB655395 NVW655388:NVX655395 OFS655388:OFT655395 OPO655388:OPP655395 OZK655388:OZL655395 PJG655388:PJH655395 PTC655388:PTD655395 QCY655388:QCZ655395 QMU655388:QMV655395 QWQ655388:QWR655395 RGM655388:RGN655395 RQI655388:RQJ655395 SAE655388:SAF655395 SKA655388:SKB655395 STW655388:STX655395 TDS655388:TDT655395 TNO655388:TNP655395 TXK655388:TXL655395 UHG655388:UHH655395 URC655388:URD655395 VAY655388:VAZ655395 VKU655388:VKV655395 VUQ655388:VUR655395 WEM655388:WEN655395 WOI655388:WOJ655395 WYE655388:WYF655395 BW720924:BX720931 LS720924:LT720931 VO720924:VP720931 AFK720924:AFL720931 APG720924:APH720931 AZC720924:AZD720931 BIY720924:BIZ720931 BSU720924:BSV720931 CCQ720924:CCR720931 CMM720924:CMN720931 CWI720924:CWJ720931 DGE720924:DGF720931 DQA720924:DQB720931 DZW720924:DZX720931 EJS720924:EJT720931 ETO720924:ETP720931 FDK720924:FDL720931 FNG720924:FNH720931 FXC720924:FXD720931 GGY720924:GGZ720931 GQU720924:GQV720931 HAQ720924:HAR720931 HKM720924:HKN720931 HUI720924:HUJ720931 IEE720924:IEF720931 IOA720924:IOB720931 IXW720924:IXX720931 JHS720924:JHT720931 JRO720924:JRP720931 KBK720924:KBL720931 KLG720924:KLH720931 KVC720924:KVD720931 LEY720924:LEZ720931 LOU720924:LOV720931 LYQ720924:LYR720931 MIM720924:MIN720931 MSI720924:MSJ720931 NCE720924:NCF720931 NMA720924:NMB720931 NVW720924:NVX720931 OFS720924:OFT720931 OPO720924:OPP720931 OZK720924:OZL720931 PJG720924:PJH720931 PTC720924:PTD720931 QCY720924:QCZ720931 QMU720924:QMV720931 QWQ720924:QWR720931 RGM720924:RGN720931 RQI720924:RQJ720931 SAE720924:SAF720931 SKA720924:SKB720931 STW720924:STX720931 TDS720924:TDT720931 TNO720924:TNP720931 TXK720924:TXL720931 UHG720924:UHH720931 URC720924:URD720931 VAY720924:VAZ720931 VKU720924:VKV720931 VUQ720924:VUR720931 WEM720924:WEN720931 WOI720924:WOJ720931 WYE720924:WYF720931 BW786460:BX786467 LS786460:LT786467 VO786460:VP786467 AFK786460:AFL786467 APG786460:APH786467 AZC786460:AZD786467 BIY786460:BIZ786467 BSU786460:BSV786467 CCQ786460:CCR786467 CMM786460:CMN786467 CWI786460:CWJ786467 DGE786460:DGF786467 DQA786460:DQB786467 DZW786460:DZX786467 EJS786460:EJT786467 ETO786460:ETP786467 FDK786460:FDL786467 FNG786460:FNH786467 FXC786460:FXD786467 GGY786460:GGZ786467 GQU786460:GQV786467 HAQ786460:HAR786467 HKM786460:HKN786467 HUI786460:HUJ786467 IEE786460:IEF786467 IOA786460:IOB786467 IXW786460:IXX786467 JHS786460:JHT786467 JRO786460:JRP786467 KBK786460:KBL786467 KLG786460:KLH786467 KVC786460:KVD786467 LEY786460:LEZ786467 LOU786460:LOV786467 LYQ786460:LYR786467 MIM786460:MIN786467 MSI786460:MSJ786467 NCE786460:NCF786467 NMA786460:NMB786467 NVW786460:NVX786467 OFS786460:OFT786467 OPO786460:OPP786467 OZK786460:OZL786467 PJG786460:PJH786467 PTC786460:PTD786467 QCY786460:QCZ786467 QMU786460:QMV786467 QWQ786460:QWR786467 RGM786460:RGN786467 RQI786460:RQJ786467 SAE786460:SAF786467 SKA786460:SKB786467 STW786460:STX786467 TDS786460:TDT786467 TNO786460:TNP786467 TXK786460:TXL786467 UHG786460:UHH786467 URC786460:URD786467 VAY786460:VAZ786467 VKU786460:VKV786467 VUQ786460:VUR786467 WEM786460:WEN786467 WOI786460:WOJ786467 WYE786460:WYF786467 BW851996:BX852003 LS851996:LT852003 VO851996:VP852003 AFK851996:AFL852003 APG851996:APH852003 AZC851996:AZD852003 BIY851996:BIZ852003 BSU851996:BSV852003 CCQ851996:CCR852003 CMM851996:CMN852003 CWI851996:CWJ852003 DGE851996:DGF852003 DQA851996:DQB852003 DZW851996:DZX852003 EJS851996:EJT852003 ETO851996:ETP852003 FDK851996:FDL852003 FNG851996:FNH852003 FXC851996:FXD852003 GGY851996:GGZ852003 GQU851996:GQV852003 HAQ851996:HAR852003 HKM851996:HKN852003 HUI851996:HUJ852003 IEE851996:IEF852003 IOA851996:IOB852003 IXW851996:IXX852003 JHS851996:JHT852003 JRO851996:JRP852003 KBK851996:KBL852003 KLG851996:KLH852003 KVC851996:KVD852003 LEY851996:LEZ852003 LOU851996:LOV852003 LYQ851996:LYR852003 MIM851996:MIN852003 MSI851996:MSJ852003 NCE851996:NCF852003 NMA851996:NMB852003 NVW851996:NVX852003 OFS851996:OFT852003 OPO851996:OPP852003 OZK851996:OZL852003 PJG851996:PJH852003 PTC851996:PTD852003 QCY851996:QCZ852003 QMU851996:QMV852003 QWQ851996:QWR852003 RGM851996:RGN852003 RQI851996:RQJ852003 SAE851996:SAF852003 SKA851996:SKB852003 STW851996:STX852003 TDS851996:TDT852003 TNO851996:TNP852003 TXK851996:TXL852003 UHG851996:UHH852003 URC851996:URD852003 VAY851996:VAZ852003 VKU851996:VKV852003 VUQ851996:VUR852003 WEM851996:WEN852003 WOI851996:WOJ852003 WYE851996:WYF852003 BW917532:BX917539 LS917532:LT917539 VO917532:VP917539 AFK917532:AFL917539 APG917532:APH917539 AZC917532:AZD917539 BIY917532:BIZ917539 BSU917532:BSV917539 CCQ917532:CCR917539 CMM917532:CMN917539 CWI917532:CWJ917539 DGE917532:DGF917539 DQA917532:DQB917539 DZW917532:DZX917539 EJS917532:EJT917539 ETO917532:ETP917539 FDK917532:FDL917539 FNG917532:FNH917539 FXC917532:FXD917539 GGY917532:GGZ917539 GQU917532:GQV917539 HAQ917532:HAR917539 HKM917532:HKN917539 HUI917532:HUJ917539 IEE917532:IEF917539 IOA917532:IOB917539 IXW917532:IXX917539 JHS917532:JHT917539 JRO917532:JRP917539 KBK917532:KBL917539 KLG917532:KLH917539 KVC917532:KVD917539 LEY917532:LEZ917539 LOU917532:LOV917539 LYQ917532:LYR917539 MIM917532:MIN917539 MSI917532:MSJ917539 NCE917532:NCF917539 NMA917532:NMB917539 NVW917532:NVX917539 OFS917532:OFT917539 OPO917532:OPP917539 OZK917532:OZL917539 PJG917532:PJH917539 PTC917532:PTD917539 QCY917532:QCZ917539 QMU917532:QMV917539 QWQ917532:QWR917539 RGM917532:RGN917539 RQI917532:RQJ917539 SAE917532:SAF917539 SKA917532:SKB917539 STW917532:STX917539 TDS917532:TDT917539 TNO917532:TNP917539 TXK917532:TXL917539 UHG917532:UHH917539 URC917532:URD917539 VAY917532:VAZ917539 VKU917532:VKV917539 VUQ917532:VUR917539 WEM917532:WEN917539 WOI917532:WOJ917539 WYE917532:WYF917539 BW983068:BX983075 LS983068:LT983075 VO983068:VP983075 AFK983068:AFL983075 APG983068:APH983075 AZC983068:AZD983075 BIY983068:BIZ983075 BSU983068:BSV983075 CCQ983068:CCR983075 CMM983068:CMN983075 CWI983068:CWJ983075 DGE983068:DGF983075 DQA983068:DQB983075 DZW983068:DZX983075 EJS983068:EJT983075 ETO983068:ETP983075 FDK983068:FDL983075 FNG983068:FNH983075 FXC983068:FXD983075 GGY983068:GGZ983075 GQU983068:GQV983075 HAQ983068:HAR983075 HKM983068:HKN983075 HUI983068:HUJ983075 IEE983068:IEF983075 IOA983068:IOB983075 IXW983068:IXX983075 JHS983068:JHT983075 JRO983068:JRP983075 KBK983068:KBL983075 KLG983068:KLH983075 KVC983068:KVD983075 LEY983068:LEZ983075 LOU983068:LOV983075 LYQ983068:LYR983075 MIM983068:MIN983075 MSI983068:MSJ983075 NCE983068:NCF983075 NMA983068:NMB983075 NVW983068:NVX983075 OFS983068:OFT983075 OPO983068:OPP983075 OZK983068:OZL983075 PJG983068:PJH983075 PTC983068:PTD983075 QCY983068:QCZ983075 QMU983068:QMV983075 QWQ983068:QWR983075 RGM983068:RGN983075 RQI983068:RQJ983075 SAE983068:SAF983075 SKA983068:SKB983075 STW983068:STX983075 TDS983068:TDT983075 TNO983068:TNP983075 TXK983068:TXL983075 UHG983068:UHH983075 URC983068:URD983075 VAY983068:VAZ983075 VKU983068:VKV983075 VUQ983068:VUR983075 WEM983068:WEN983075 WOI983068:WOJ983075 WYE983068:WYF983075 AQ983055 KU983055 UQ983055 AEM983055 AOI983055 AYE983055 BIA983055 BRW983055 CBS983055 CLO983055 CVK983055 DFG983055 DPC983055 DYY983055 EIU983055 ESQ983055 FCM983055 FMI983055 FWE983055 GGA983055 GPW983055 GZS983055 HJO983055 HTK983055 IDG983055 INC983055 IWY983055 JGU983055 JQQ983055 KAM983055 KKI983055 KUE983055 LEA983055 LNW983055 LXS983055 MHO983055 MRK983055 NBG983055 NLC983055 NUY983055 OEU983055 OOQ983055 OYM983055 PII983055 PSE983055 QCA983055 QLW983055 QVS983055 RFO983055 RPK983055 RZG983055 SJC983055 SSY983055 TCU983055 TMQ983055 TWM983055 UGI983055 UQE983055 VAA983055 VJW983055 VTS983055 WDO983055 WNK983055 F65571:G65571 JZ65571:KA65571 TV65571:TW65571 ADR65571:ADS65571 ANN65571:ANO65571 AXJ65571:AXK65571 BHF65571:BHG65571 BRB65571:BRC65571 CAX65571:CAY65571 CKT65571:CKU65571 CUP65571:CUQ65571 DEL65571:DEM65571 DOH65571:DOI65571 DYD65571:DYE65571 EHZ65571:EIA65571 ERV65571:ERW65571 FBR65571:FBS65571 FLN65571:FLO65571 FVJ65571:FVK65571 GFF65571:GFG65571 GPB65571:GPC65571 GYX65571:GYY65571 HIT65571:HIU65571 HSP65571:HSQ65571 ICL65571:ICM65571 IMH65571:IMI65571 IWD65571:IWE65571 JFZ65571:JGA65571 JPV65571:JPW65571 JZR65571:JZS65571 KJN65571:KJO65571 KTJ65571:KTK65571 LDF65571:LDG65571 LNB65571:LNC65571 LWX65571:LWY65571 MGT65571:MGU65571 MQP65571:MQQ65571 NAL65571:NAM65571 NKH65571:NKI65571 NUD65571:NUE65571 ODZ65571:OEA65571 ONV65571:ONW65571 OXR65571:OXS65571 PHN65571:PHO65571 PRJ65571:PRK65571 QBF65571:QBG65571 QLB65571:QLC65571 QUX65571:QUY65571 RET65571:REU65571 ROP65571:ROQ65571 RYL65571:RYM65571 SIH65571:SII65571 SSD65571:SSE65571 TBZ65571:TCA65571 TLV65571:TLW65571 TVR65571:TVS65571 UFN65571:UFO65571 UPJ65571:UPK65571 UZF65571:UZG65571 VJB65571:VJC65571 VSX65571:VSY65571 WCT65571:WCU65571 WMP65571:WMQ65571 WWL65571:WWM65571 F131107:G131107 JZ131107:KA131107 TV131107:TW131107 ADR131107:ADS131107 ANN131107:ANO131107 AXJ131107:AXK131107 BHF131107:BHG131107 BRB131107:BRC131107 CAX131107:CAY131107 CKT131107:CKU131107 CUP131107:CUQ131107 DEL131107:DEM131107 DOH131107:DOI131107 DYD131107:DYE131107 EHZ131107:EIA131107 ERV131107:ERW131107 FBR131107:FBS131107 FLN131107:FLO131107 FVJ131107:FVK131107 GFF131107:GFG131107 GPB131107:GPC131107 GYX131107:GYY131107 HIT131107:HIU131107 HSP131107:HSQ131107 ICL131107:ICM131107 IMH131107:IMI131107 IWD131107:IWE131107 JFZ131107:JGA131107 JPV131107:JPW131107 JZR131107:JZS131107 KJN131107:KJO131107 KTJ131107:KTK131107 LDF131107:LDG131107 LNB131107:LNC131107 LWX131107:LWY131107 MGT131107:MGU131107 MQP131107:MQQ131107 NAL131107:NAM131107 NKH131107:NKI131107 NUD131107:NUE131107 ODZ131107:OEA131107 ONV131107:ONW131107 OXR131107:OXS131107 PHN131107:PHO131107 PRJ131107:PRK131107 QBF131107:QBG131107 QLB131107:QLC131107 QUX131107:QUY131107 RET131107:REU131107 ROP131107:ROQ131107 RYL131107:RYM131107 SIH131107:SII131107 SSD131107:SSE131107 TBZ131107:TCA131107 TLV131107:TLW131107 TVR131107:TVS131107 UFN131107:UFO131107 UPJ131107:UPK131107 UZF131107:UZG131107 VJB131107:VJC131107 VSX131107:VSY131107 WCT131107:WCU131107 WMP131107:WMQ131107 WWL131107:WWM131107 F196643:G196643 JZ196643:KA196643 TV196643:TW196643 ADR196643:ADS196643 ANN196643:ANO196643 AXJ196643:AXK196643 BHF196643:BHG196643 BRB196643:BRC196643 CAX196643:CAY196643 CKT196643:CKU196643 CUP196643:CUQ196643 DEL196643:DEM196643 DOH196643:DOI196643 DYD196643:DYE196643 EHZ196643:EIA196643 ERV196643:ERW196643 FBR196643:FBS196643 FLN196643:FLO196643 FVJ196643:FVK196643 GFF196643:GFG196643 GPB196643:GPC196643 GYX196643:GYY196643 HIT196643:HIU196643 HSP196643:HSQ196643 ICL196643:ICM196643 IMH196643:IMI196643 IWD196643:IWE196643 JFZ196643:JGA196643 JPV196643:JPW196643 JZR196643:JZS196643 KJN196643:KJO196643 KTJ196643:KTK196643 LDF196643:LDG196643 LNB196643:LNC196643 LWX196643:LWY196643 MGT196643:MGU196643 MQP196643:MQQ196643 NAL196643:NAM196643 NKH196643:NKI196643 NUD196643:NUE196643 ODZ196643:OEA196643 ONV196643:ONW196643 OXR196643:OXS196643 PHN196643:PHO196643 PRJ196643:PRK196643 QBF196643:QBG196643 QLB196643:QLC196643 QUX196643:QUY196643 RET196643:REU196643 ROP196643:ROQ196643 RYL196643:RYM196643 SIH196643:SII196643 SSD196643:SSE196643 TBZ196643:TCA196643 TLV196643:TLW196643 TVR196643:TVS196643 UFN196643:UFO196643 UPJ196643:UPK196643 UZF196643:UZG196643 VJB196643:VJC196643 VSX196643:VSY196643 WCT196643:WCU196643 WMP196643:WMQ196643 WWL196643:WWM196643 F262179:G262179 JZ262179:KA262179 TV262179:TW262179 ADR262179:ADS262179 ANN262179:ANO262179 AXJ262179:AXK262179 BHF262179:BHG262179 BRB262179:BRC262179 CAX262179:CAY262179 CKT262179:CKU262179 CUP262179:CUQ262179 DEL262179:DEM262179 DOH262179:DOI262179 DYD262179:DYE262179 EHZ262179:EIA262179 ERV262179:ERW262179 FBR262179:FBS262179 FLN262179:FLO262179 FVJ262179:FVK262179 GFF262179:GFG262179 GPB262179:GPC262179 GYX262179:GYY262179 HIT262179:HIU262179 HSP262179:HSQ262179 ICL262179:ICM262179 IMH262179:IMI262179 IWD262179:IWE262179 JFZ262179:JGA262179 JPV262179:JPW262179 JZR262179:JZS262179 KJN262179:KJO262179 KTJ262179:KTK262179 LDF262179:LDG262179 LNB262179:LNC262179 LWX262179:LWY262179 MGT262179:MGU262179 MQP262179:MQQ262179 NAL262179:NAM262179 NKH262179:NKI262179 NUD262179:NUE262179 ODZ262179:OEA262179 ONV262179:ONW262179 OXR262179:OXS262179 PHN262179:PHO262179 PRJ262179:PRK262179 QBF262179:QBG262179 QLB262179:QLC262179 QUX262179:QUY262179 RET262179:REU262179 ROP262179:ROQ262179 RYL262179:RYM262179 SIH262179:SII262179 SSD262179:SSE262179 TBZ262179:TCA262179 TLV262179:TLW262179 TVR262179:TVS262179 UFN262179:UFO262179 UPJ262179:UPK262179 UZF262179:UZG262179 VJB262179:VJC262179 VSX262179:VSY262179 WCT262179:WCU262179 WMP262179:WMQ262179 WWL262179:WWM262179 F327715:G327715 JZ327715:KA327715 TV327715:TW327715 ADR327715:ADS327715 ANN327715:ANO327715 AXJ327715:AXK327715 BHF327715:BHG327715 BRB327715:BRC327715 CAX327715:CAY327715 CKT327715:CKU327715 CUP327715:CUQ327715 DEL327715:DEM327715 DOH327715:DOI327715 DYD327715:DYE327715 EHZ327715:EIA327715 ERV327715:ERW327715 FBR327715:FBS327715 FLN327715:FLO327715 FVJ327715:FVK327715 GFF327715:GFG327715 GPB327715:GPC327715 GYX327715:GYY327715 HIT327715:HIU327715 HSP327715:HSQ327715 ICL327715:ICM327715 IMH327715:IMI327715 IWD327715:IWE327715 JFZ327715:JGA327715 JPV327715:JPW327715 JZR327715:JZS327715 KJN327715:KJO327715 KTJ327715:KTK327715 LDF327715:LDG327715 LNB327715:LNC327715 LWX327715:LWY327715 MGT327715:MGU327715 MQP327715:MQQ327715 NAL327715:NAM327715 NKH327715:NKI327715 NUD327715:NUE327715 ODZ327715:OEA327715 ONV327715:ONW327715 OXR327715:OXS327715 PHN327715:PHO327715 PRJ327715:PRK327715 QBF327715:QBG327715 QLB327715:QLC327715 QUX327715:QUY327715 RET327715:REU327715 ROP327715:ROQ327715 RYL327715:RYM327715 SIH327715:SII327715 SSD327715:SSE327715 TBZ327715:TCA327715 TLV327715:TLW327715 TVR327715:TVS327715 UFN327715:UFO327715 UPJ327715:UPK327715 UZF327715:UZG327715 VJB327715:VJC327715 VSX327715:VSY327715 WCT327715:WCU327715 WMP327715:WMQ327715 WWL327715:WWM327715 F393251:G393251 JZ393251:KA393251 TV393251:TW393251 ADR393251:ADS393251 ANN393251:ANO393251 AXJ393251:AXK393251 BHF393251:BHG393251 BRB393251:BRC393251 CAX393251:CAY393251 CKT393251:CKU393251 CUP393251:CUQ393251 DEL393251:DEM393251 DOH393251:DOI393251 DYD393251:DYE393251 EHZ393251:EIA393251 ERV393251:ERW393251 FBR393251:FBS393251 FLN393251:FLO393251 FVJ393251:FVK393251 GFF393251:GFG393251 GPB393251:GPC393251 GYX393251:GYY393251 HIT393251:HIU393251 HSP393251:HSQ393251 ICL393251:ICM393251 IMH393251:IMI393251 IWD393251:IWE393251 JFZ393251:JGA393251 JPV393251:JPW393251 JZR393251:JZS393251 KJN393251:KJO393251 KTJ393251:KTK393251 LDF393251:LDG393251 LNB393251:LNC393251 LWX393251:LWY393251 MGT393251:MGU393251 MQP393251:MQQ393251 NAL393251:NAM393251 NKH393251:NKI393251 NUD393251:NUE393251 ODZ393251:OEA393251 ONV393251:ONW393251 OXR393251:OXS393251 PHN393251:PHO393251 PRJ393251:PRK393251 QBF393251:QBG393251 QLB393251:QLC393251 QUX393251:QUY393251 RET393251:REU393251 ROP393251:ROQ393251 RYL393251:RYM393251 SIH393251:SII393251 SSD393251:SSE393251 TBZ393251:TCA393251 TLV393251:TLW393251 TVR393251:TVS393251 UFN393251:UFO393251 UPJ393251:UPK393251 UZF393251:UZG393251 VJB393251:VJC393251 VSX393251:VSY393251 WCT393251:WCU393251 WMP393251:WMQ393251 WWL393251:WWM393251 F458787:G458787 JZ458787:KA458787 TV458787:TW458787 ADR458787:ADS458787 ANN458787:ANO458787 AXJ458787:AXK458787 BHF458787:BHG458787 BRB458787:BRC458787 CAX458787:CAY458787 CKT458787:CKU458787 CUP458787:CUQ458787 DEL458787:DEM458787 DOH458787:DOI458787 DYD458787:DYE458787 EHZ458787:EIA458787 ERV458787:ERW458787 FBR458787:FBS458787 FLN458787:FLO458787 FVJ458787:FVK458787 GFF458787:GFG458787 GPB458787:GPC458787 GYX458787:GYY458787 HIT458787:HIU458787 HSP458787:HSQ458787 ICL458787:ICM458787 IMH458787:IMI458787 IWD458787:IWE458787 JFZ458787:JGA458787 JPV458787:JPW458787 JZR458787:JZS458787 KJN458787:KJO458787 KTJ458787:KTK458787 LDF458787:LDG458787 LNB458787:LNC458787 LWX458787:LWY458787 MGT458787:MGU458787 MQP458787:MQQ458787 NAL458787:NAM458787 NKH458787:NKI458787 NUD458787:NUE458787 ODZ458787:OEA458787 ONV458787:ONW458787 OXR458787:OXS458787 PHN458787:PHO458787 PRJ458787:PRK458787 QBF458787:QBG458787 QLB458787:QLC458787 QUX458787:QUY458787 RET458787:REU458787 ROP458787:ROQ458787 RYL458787:RYM458787 SIH458787:SII458787 SSD458787:SSE458787 TBZ458787:TCA458787 TLV458787:TLW458787 TVR458787:TVS458787 UFN458787:UFO458787 UPJ458787:UPK458787 UZF458787:UZG458787 VJB458787:VJC458787 VSX458787:VSY458787 WCT458787:WCU458787 WMP458787:WMQ458787 WWL458787:WWM458787 F524323:G524323 JZ524323:KA524323 TV524323:TW524323 ADR524323:ADS524323 ANN524323:ANO524323 AXJ524323:AXK524323 BHF524323:BHG524323 BRB524323:BRC524323 CAX524323:CAY524323 CKT524323:CKU524323 CUP524323:CUQ524323 DEL524323:DEM524323 DOH524323:DOI524323 DYD524323:DYE524323 EHZ524323:EIA524323 ERV524323:ERW524323 FBR524323:FBS524323 FLN524323:FLO524323 FVJ524323:FVK524323 GFF524323:GFG524323 GPB524323:GPC524323 GYX524323:GYY524323 HIT524323:HIU524323 HSP524323:HSQ524323 ICL524323:ICM524323 IMH524323:IMI524323 IWD524323:IWE524323 JFZ524323:JGA524323 JPV524323:JPW524323 JZR524323:JZS524323 KJN524323:KJO524323 KTJ524323:KTK524323 LDF524323:LDG524323 LNB524323:LNC524323 LWX524323:LWY524323 MGT524323:MGU524323 MQP524323:MQQ524323 NAL524323:NAM524323 NKH524323:NKI524323 NUD524323:NUE524323 ODZ524323:OEA524323 ONV524323:ONW524323 OXR524323:OXS524323 PHN524323:PHO524323 PRJ524323:PRK524323 QBF524323:QBG524323 QLB524323:QLC524323 QUX524323:QUY524323 RET524323:REU524323 ROP524323:ROQ524323 RYL524323:RYM524323 SIH524323:SII524323 SSD524323:SSE524323 TBZ524323:TCA524323 TLV524323:TLW524323 TVR524323:TVS524323 UFN524323:UFO524323 UPJ524323:UPK524323 UZF524323:UZG524323 VJB524323:VJC524323 VSX524323:VSY524323 WCT524323:WCU524323 WMP524323:WMQ524323 WWL524323:WWM524323 F589859:G589859 JZ589859:KA589859 TV589859:TW589859 ADR589859:ADS589859 ANN589859:ANO589859 AXJ589859:AXK589859 BHF589859:BHG589859 BRB589859:BRC589859 CAX589859:CAY589859 CKT589859:CKU589859 CUP589859:CUQ589859 DEL589859:DEM589859 DOH589859:DOI589859 DYD589859:DYE589859 EHZ589859:EIA589859 ERV589859:ERW589859 FBR589859:FBS589859 FLN589859:FLO589859 FVJ589859:FVK589859 GFF589859:GFG589859 GPB589859:GPC589859 GYX589859:GYY589859 HIT589859:HIU589859 HSP589859:HSQ589859 ICL589859:ICM589859 IMH589859:IMI589859 IWD589859:IWE589859 JFZ589859:JGA589859 JPV589859:JPW589859 JZR589859:JZS589859 KJN589859:KJO589859 KTJ589859:KTK589859 LDF589859:LDG589859 LNB589859:LNC589859 LWX589859:LWY589859 MGT589859:MGU589859 MQP589859:MQQ589859 NAL589859:NAM589859 NKH589859:NKI589859 NUD589859:NUE589859 ODZ589859:OEA589859 ONV589859:ONW589859 OXR589859:OXS589859 PHN589859:PHO589859 PRJ589859:PRK589859 QBF589859:QBG589859 QLB589859:QLC589859 QUX589859:QUY589859 RET589859:REU589859 ROP589859:ROQ589859 RYL589859:RYM589859 SIH589859:SII589859 SSD589859:SSE589859 TBZ589859:TCA589859 TLV589859:TLW589859 TVR589859:TVS589859 UFN589859:UFO589859 UPJ589859:UPK589859 UZF589859:UZG589859 VJB589859:VJC589859 VSX589859:VSY589859 WCT589859:WCU589859 WMP589859:WMQ589859 WWL589859:WWM589859 F655395:G655395 JZ655395:KA655395 TV655395:TW655395 ADR655395:ADS655395 ANN655395:ANO655395 AXJ655395:AXK655395 BHF655395:BHG655395 BRB655395:BRC655395 CAX655395:CAY655395 CKT655395:CKU655395 CUP655395:CUQ655395 DEL655395:DEM655395 DOH655395:DOI655395 DYD655395:DYE655395 EHZ655395:EIA655395 ERV655395:ERW655395 FBR655395:FBS655395 FLN655395:FLO655395 FVJ655395:FVK655395 GFF655395:GFG655395 GPB655395:GPC655395 GYX655395:GYY655395 HIT655395:HIU655395 HSP655395:HSQ655395 ICL655395:ICM655395 IMH655395:IMI655395 IWD655395:IWE655395 JFZ655395:JGA655395 JPV655395:JPW655395 JZR655395:JZS655395 KJN655395:KJO655395 KTJ655395:KTK655395 LDF655395:LDG655395 LNB655395:LNC655395 LWX655395:LWY655395 MGT655395:MGU655395 MQP655395:MQQ655395 NAL655395:NAM655395 NKH655395:NKI655395 NUD655395:NUE655395 ODZ655395:OEA655395 ONV655395:ONW655395 OXR655395:OXS655395 PHN655395:PHO655395 PRJ655395:PRK655395 QBF655395:QBG655395 QLB655395:QLC655395 QUX655395:QUY655395 RET655395:REU655395 ROP655395:ROQ655395 RYL655395:RYM655395 SIH655395:SII655395 SSD655395:SSE655395 TBZ655395:TCA655395 TLV655395:TLW655395 TVR655395:TVS655395 UFN655395:UFO655395 UPJ655395:UPK655395 UZF655395:UZG655395 VJB655395:VJC655395 VSX655395:VSY655395 WCT655395:WCU655395 WMP655395:WMQ655395 WWL655395:WWM655395 F720931:G720931 JZ720931:KA720931 TV720931:TW720931 ADR720931:ADS720931 ANN720931:ANO720931 AXJ720931:AXK720931 BHF720931:BHG720931 BRB720931:BRC720931 CAX720931:CAY720931 CKT720931:CKU720931 CUP720931:CUQ720931 DEL720931:DEM720931 DOH720931:DOI720931 DYD720931:DYE720931 EHZ720931:EIA720931 ERV720931:ERW720931 FBR720931:FBS720931 FLN720931:FLO720931 FVJ720931:FVK720931 GFF720931:GFG720931 GPB720931:GPC720931 GYX720931:GYY720931 HIT720931:HIU720931 HSP720931:HSQ720931 ICL720931:ICM720931 IMH720931:IMI720931 IWD720931:IWE720931 JFZ720931:JGA720931 JPV720931:JPW720931 JZR720931:JZS720931 KJN720931:KJO720931 KTJ720931:KTK720931 LDF720931:LDG720931 LNB720931:LNC720931 LWX720931:LWY720931 MGT720931:MGU720931 MQP720931:MQQ720931 NAL720931:NAM720931 NKH720931:NKI720931 NUD720931:NUE720931 ODZ720931:OEA720931 ONV720931:ONW720931 OXR720931:OXS720931 PHN720931:PHO720931 PRJ720931:PRK720931 QBF720931:QBG720931 QLB720931:QLC720931 QUX720931:QUY720931 RET720931:REU720931 ROP720931:ROQ720931 RYL720931:RYM720931 SIH720931:SII720931 SSD720931:SSE720931 TBZ720931:TCA720931 TLV720931:TLW720931 TVR720931:TVS720931 UFN720931:UFO720931 UPJ720931:UPK720931 UZF720931:UZG720931 VJB720931:VJC720931 VSX720931:VSY720931 WCT720931:WCU720931 WMP720931:WMQ720931 WWL720931:WWM720931 F786467:G786467 JZ786467:KA786467 TV786467:TW786467 ADR786467:ADS786467 ANN786467:ANO786467 AXJ786467:AXK786467 BHF786467:BHG786467 BRB786467:BRC786467 CAX786467:CAY786467 CKT786467:CKU786467 CUP786467:CUQ786467 DEL786467:DEM786467 DOH786467:DOI786467 DYD786467:DYE786467 EHZ786467:EIA786467 ERV786467:ERW786467 FBR786467:FBS786467 FLN786467:FLO786467 FVJ786467:FVK786467 GFF786467:GFG786467 GPB786467:GPC786467 GYX786467:GYY786467 HIT786467:HIU786467 HSP786467:HSQ786467 ICL786467:ICM786467 IMH786467:IMI786467 IWD786467:IWE786467 JFZ786467:JGA786467 JPV786467:JPW786467 JZR786467:JZS786467 KJN786467:KJO786467 KTJ786467:KTK786467 LDF786467:LDG786467 LNB786467:LNC786467 LWX786467:LWY786467 MGT786467:MGU786467 MQP786467:MQQ786467 NAL786467:NAM786467 NKH786467:NKI786467 NUD786467:NUE786467 ODZ786467:OEA786467 ONV786467:ONW786467 OXR786467:OXS786467 PHN786467:PHO786467 PRJ786467:PRK786467 QBF786467:QBG786467 QLB786467:QLC786467 QUX786467:QUY786467 RET786467:REU786467 ROP786467:ROQ786467 RYL786467:RYM786467 SIH786467:SII786467 SSD786467:SSE786467 TBZ786467:TCA786467 TLV786467:TLW786467 TVR786467:TVS786467 UFN786467:UFO786467 UPJ786467:UPK786467 UZF786467:UZG786467 VJB786467:VJC786467 VSX786467:VSY786467 WCT786467:WCU786467 WMP786467:WMQ786467 WWL786467:WWM786467 F852003:G852003 JZ852003:KA852003 TV852003:TW852003 ADR852003:ADS852003 ANN852003:ANO852003 AXJ852003:AXK852003 BHF852003:BHG852003 BRB852003:BRC852003 CAX852003:CAY852003 CKT852003:CKU852003 CUP852003:CUQ852003 DEL852003:DEM852003 DOH852003:DOI852003 DYD852003:DYE852003 EHZ852003:EIA852003 ERV852003:ERW852003 FBR852003:FBS852003 FLN852003:FLO852003 FVJ852003:FVK852003 GFF852003:GFG852003 GPB852003:GPC852003 GYX852003:GYY852003 HIT852003:HIU852003 HSP852003:HSQ852003 ICL852003:ICM852003 IMH852003:IMI852003 IWD852003:IWE852003 JFZ852003:JGA852003 JPV852003:JPW852003 JZR852003:JZS852003 KJN852003:KJO852003 KTJ852003:KTK852003 LDF852003:LDG852003 LNB852003:LNC852003 LWX852003:LWY852003 MGT852003:MGU852003 MQP852003:MQQ852003 NAL852003:NAM852003 NKH852003:NKI852003 NUD852003:NUE852003 ODZ852003:OEA852003 ONV852003:ONW852003 OXR852003:OXS852003 PHN852003:PHO852003 PRJ852003:PRK852003 QBF852003:QBG852003 QLB852003:QLC852003 QUX852003:QUY852003 RET852003:REU852003 ROP852003:ROQ852003 RYL852003:RYM852003 SIH852003:SII852003 SSD852003:SSE852003 TBZ852003:TCA852003 TLV852003:TLW852003 TVR852003:TVS852003 UFN852003:UFO852003 UPJ852003:UPK852003 UZF852003:UZG852003 VJB852003:VJC852003 VSX852003:VSY852003 WCT852003:WCU852003 WMP852003:WMQ852003 WWL852003:WWM852003 F917539:G917539 JZ917539:KA917539 TV917539:TW917539 ADR917539:ADS917539 ANN917539:ANO917539 AXJ917539:AXK917539 BHF917539:BHG917539 BRB917539:BRC917539 CAX917539:CAY917539 CKT917539:CKU917539 CUP917539:CUQ917539 DEL917539:DEM917539 DOH917539:DOI917539 DYD917539:DYE917539 EHZ917539:EIA917539 ERV917539:ERW917539 FBR917539:FBS917539 FLN917539:FLO917539 FVJ917539:FVK917539 GFF917539:GFG917539 GPB917539:GPC917539 GYX917539:GYY917539 HIT917539:HIU917539 HSP917539:HSQ917539 ICL917539:ICM917539 IMH917539:IMI917539 IWD917539:IWE917539 JFZ917539:JGA917539 JPV917539:JPW917539 JZR917539:JZS917539 KJN917539:KJO917539 KTJ917539:KTK917539 LDF917539:LDG917539 LNB917539:LNC917539 LWX917539:LWY917539 MGT917539:MGU917539 MQP917539:MQQ917539 NAL917539:NAM917539 NKH917539:NKI917539 NUD917539:NUE917539 ODZ917539:OEA917539 ONV917539:ONW917539 OXR917539:OXS917539 PHN917539:PHO917539 PRJ917539:PRK917539 QBF917539:QBG917539 QLB917539:QLC917539 QUX917539:QUY917539 RET917539:REU917539 ROP917539:ROQ917539 RYL917539:RYM917539 SIH917539:SII917539 SSD917539:SSE917539 TBZ917539:TCA917539 TLV917539:TLW917539 TVR917539:TVS917539 UFN917539:UFO917539 UPJ917539:UPK917539 UZF917539:UZG917539 VJB917539:VJC917539 VSX917539:VSY917539 WCT917539:WCU917539 WMP917539:WMQ917539 WWL917539:WWM917539 F983075:G983075 JZ983075:KA983075 TV983075:TW983075 ADR983075:ADS983075 ANN983075:ANO983075 AXJ983075:AXK983075 BHF983075:BHG983075 BRB983075:BRC983075 CAX983075:CAY983075 CKT983075:CKU983075 CUP983075:CUQ983075 DEL983075:DEM983075 DOH983075:DOI983075 DYD983075:DYE983075 EHZ983075:EIA983075 ERV983075:ERW983075 FBR983075:FBS983075 FLN983075:FLO983075 FVJ983075:FVK983075 GFF983075:GFG983075 GPB983075:GPC983075 GYX983075:GYY983075 HIT983075:HIU983075 HSP983075:HSQ983075 ICL983075:ICM983075 IMH983075:IMI983075 IWD983075:IWE983075 JFZ983075:JGA983075 JPV983075:JPW983075 JZR983075:JZS983075 KJN983075:KJO983075 KTJ983075:KTK983075 LDF983075:LDG983075 LNB983075:LNC983075 LWX983075:LWY983075 MGT983075:MGU983075 MQP983075:MQQ983075 NAL983075:NAM983075 NKH983075:NKI983075 NUD983075:NUE983075 ODZ983075:OEA983075 ONV983075:ONW983075 OXR983075:OXS983075 PHN983075:PHO983075 PRJ983075:PRK983075 QBF983075:QBG983075 QLB983075:QLC983075 QUX983075:QUY983075 RET983075:REU983075 ROP983075:ROQ983075 RYL983075:RYM983075 SIH983075:SII983075 SSD983075:SSE983075 TBZ983075:TCA983075 TLV983075:TLW983075 TVR983075:TVS983075 UFN983075:UFO983075 UPJ983075:UPK983075 UZF983075:UZG983075 VJB983075:VJC983075 VSX983075:VSY983075 WCT983075:WCU983075 WMP983075:WMQ983075 WWL983075:WWM983075 BO65562:BP65571 LK65562:LL65571 VG65562:VH65571 AFC65562:AFD65571 AOY65562:AOZ65571 AYU65562:AYV65571 BIQ65562:BIR65571 BSM65562:BSN65571 CCI65562:CCJ65571 CME65562:CMF65571 CWA65562:CWB65571 DFW65562:DFX65571 DPS65562:DPT65571 DZO65562:DZP65571 EJK65562:EJL65571 ETG65562:ETH65571 FDC65562:FDD65571 FMY65562:FMZ65571 FWU65562:FWV65571 GGQ65562:GGR65571 GQM65562:GQN65571 HAI65562:HAJ65571 HKE65562:HKF65571 HUA65562:HUB65571 IDW65562:IDX65571 INS65562:INT65571 IXO65562:IXP65571 JHK65562:JHL65571 JRG65562:JRH65571 KBC65562:KBD65571 KKY65562:KKZ65571 KUU65562:KUV65571 LEQ65562:LER65571 LOM65562:LON65571 LYI65562:LYJ65571 MIE65562:MIF65571 MSA65562:MSB65571 NBW65562:NBX65571 NLS65562:NLT65571 NVO65562:NVP65571 OFK65562:OFL65571 OPG65562:OPH65571 OZC65562:OZD65571 PIY65562:PIZ65571 PSU65562:PSV65571 QCQ65562:QCR65571 QMM65562:QMN65571 QWI65562:QWJ65571 RGE65562:RGF65571 RQA65562:RQB65571 RZW65562:RZX65571 SJS65562:SJT65571 STO65562:STP65571 TDK65562:TDL65571 TNG65562:TNH65571 TXC65562:TXD65571 UGY65562:UGZ65571 UQU65562:UQV65571 VAQ65562:VAR65571 VKM65562:VKN65571 VUI65562:VUJ65571 WEE65562:WEF65571 WOA65562:WOB65571 WXW65562:WXX65571 BO131098:BP131107 LK131098:LL131107 VG131098:VH131107 AFC131098:AFD131107 AOY131098:AOZ131107 AYU131098:AYV131107 BIQ131098:BIR131107 BSM131098:BSN131107 CCI131098:CCJ131107 CME131098:CMF131107 CWA131098:CWB131107 DFW131098:DFX131107 DPS131098:DPT131107 DZO131098:DZP131107 EJK131098:EJL131107 ETG131098:ETH131107 FDC131098:FDD131107 FMY131098:FMZ131107 FWU131098:FWV131107 GGQ131098:GGR131107 GQM131098:GQN131107 HAI131098:HAJ131107 HKE131098:HKF131107 HUA131098:HUB131107 IDW131098:IDX131107 INS131098:INT131107 IXO131098:IXP131107 JHK131098:JHL131107 JRG131098:JRH131107 KBC131098:KBD131107 KKY131098:KKZ131107 KUU131098:KUV131107 LEQ131098:LER131107 LOM131098:LON131107 LYI131098:LYJ131107 MIE131098:MIF131107 MSA131098:MSB131107 NBW131098:NBX131107 NLS131098:NLT131107 NVO131098:NVP131107 OFK131098:OFL131107 OPG131098:OPH131107 OZC131098:OZD131107 PIY131098:PIZ131107 PSU131098:PSV131107 QCQ131098:QCR131107 QMM131098:QMN131107 QWI131098:QWJ131107 RGE131098:RGF131107 RQA131098:RQB131107 RZW131098:RZX131107 SJS131098:SJT131107 STO131098:STP131107 TDK131098:TDL131107 TNG131098:TNH131107 TXC131098:TXD131107 UGY131098:UGZ131107 UQU131098:UQV131107 VAQ131098:VAR131107 VKM131098:VKN131107 VUI131098:VUJ131107 WEE131098:WEF131107 WOA131098:WOB131107 WXW131098:WXX131107 BO196634:BP196643 LK196634:LL196643 VG196634:VH196643 AFC196634:AFD196643 AOY196634:AOZ196643 AYU196634:AYV196643 BIQ196634:BIR196643 BSM196634:BSN196643 CCI196634:CCJ196643 CME196634:CMF196643 CWA196634:CWB196643 DFW196634:DFX196643 DPS196634:DPT196643 DZO196634:DZP196643 EJK196634:EJL196643 ETG196634:ETH196643 FDC196634:FDD196643 FMY196634:FMZ196643 FWU196634:FWV196643 GGQ196634:GGR196643 GQM196634:GQN196643 HAI196634:HAJ196643 HKE196634:HKF196643 HUA196634:HUB196643 IDW196634:IDX196643 INS196634:INT196643 IXO196634:IXP196643 JHK196634:JHL196643 JRG196634:JRH196643 KBC196634:KBD196643 KKY196634:KKZ196643 KUU196634:KUV196643 LEQ196634:LER196643 LOM196634:LON196643 LYI196634:LYJ196643 MIE196634:MIF196643 MSA196634:MSB196643 NBW196634:NBX196643 NLS196634:NLT196643 NVO196634:NVP196643 OFK196634:OFL196643 OPG196634:OPH196643 OZC196634:OZD196643 PIY196634:PIZ196643 PSU196634:PSV196643 QCQ196634:QCR196643 QMM196634:QMN196643 QWI196634:QWJ196643 RGE196634:RGF196643 RQA196634:RQB196643 RZW196634:RZX196643 SJS196634:SJT196643 STO196634:STP196643 TDK196634:TDL196643 TNG196634:TNH196643 TXC196634:TXD196643 UGY196634:UGZ196643 UQU196634:UQV196643 VAQ196634:VAR196643 VKM196634:VKN196643 VUI196634:VUJ196643 WEE196634:WEF196643 WOA196634:WOB196643 WXW196634:WXX196643 BO262170:BP262179 LK262170:LL262179 VG262170:VH262179 AFC262170:AFD262179 AOY262170:AOZ262179 AYU262170:AYV262179 BIQ262170:BIR262179 BSM262170:BSN262179 CCI262170:CCJ262179 CME262170:CMF262179 CWA262170:CWB262179 DFW262170:DFX262179 DPS262170:DPT262179 DZO262170:DZP262179 EJK262170:EJL262179 ETG262170:ETH262179 FDC262170:FDD262179 FMY262170:FMZ262179 FWU262170:FWV262179 GGQ262170:GGR262179 GQM262170:GQN262179 HAI262170:HAJ262179 HKE262170:HKF262179 HUA262170:HUB262179 IDW262170:IDX262179 INS262170:INT262179 IXO262170:IXP262179 JHK262170:JHL262179 JRG262170:JRH262179 KBC262170:KBD262179 KKY262170:KKZ262179 KUU262170:KUV262179 LEQ262170:LER262179 LOM262170:LON262179 LYI262170:LYJ262179 MIE262170:MIF262179 MSA262170:MSB262179 NBW262170:NBX262179 NLS262170:NLT262179 NVO262170:NVP262179 OFK262170:OFL262179 OPG262170:OPH262179 OZC262170:OZD262179 PIY262170:PIZ262179 PSU262170:PSV262179 QCQ262170:QCR262179 QMM262170:QMN262179 QWI262170:QWJ262179 RGE262170:RGF262179 RQA262170:RQB262179 RZW262170:RZX262179 SJS262170:SJT262179 STO262170:STP262179 TDK262170:TDL262179 TNG262170:TNH262179 TXC262170:TXD262179 UGY262170:UGZ262179 UQU262170:UQV262179 VAQ262170:VAR262179 VKM262170:VKN262179 VUI262170:VUJ262179 WEE262170:WEF262179 WOA262170:WOB262179 WXW262170:WXX262179 BO327706:BP327715 LK327706:LL327715 VG327706:VH327715 AFC327706:AFD327715 AOY327706:AOZ327715 AYU327706:AYV327715 BIQ327706:BIR327715 BSM327706:BSN327715 CCI327706:CCJ327715 CME327706:CMF327715 CWA327706:CWB327715 DFW327706:DFX327715 DPS327706:DPT327715 DZO327706:DZP327715 EJK327706:EJL327715 ETG327706:ETH327715 FDC327706:FDD327715 FMY327706:FMZ327715 FWU327706:FWV327715 GGQ327706:GGR327715 GQM327706:GQN327715 HAI327706:HAJ327715 HKE327706:HKF327715 HUA327706:HUB327715 IDW327706:IDX327715 INS327706:INT327715 IXO327706:IXP327715 JHK327706:JHL327715 JRG327706:JRH327715 KBC327706:KBD327715 KKY327706:KKZ327715 KUU327706:KUV327715 LEQ327706:LER327715 LOM327706:LON327715 LYI327706:LYJ327715 MIE327706:MIF327715 MSA327706:MSB327715 NBW327706:NBX327715 NLS327706:NLT327715 NVO327706:NVP327715 OFK327706:OFL327715 OPG327706:OPH327715 OZC327706:OZD327715 PIY327706:PIZ327715 PSU327706:PSV327715 QCQ327706:QCR327715 QMM327706:QMN327715 QWI327706:QWJ327715 RGE327706:RGF327715 RQA327706:RQB327715 RZW327706:RZX327715 SJS327706:SJT327715 STO327706:STP327715 TDK327706:TDL327715 TNG327706:TNH327715 TXC327706:TXD327715 UGY327706:UGZ327715 UQU327706:UQV327715 VAQ327706:VAR327715 VKM327706:VKN327715 VUI327706:VUJ327715 WEE327706:WEF327715 WOA327706:WOB327715 WXW327706:WXX327715 BO393242:BP393251 LK393242:LL393251 VG393242:VH393251 AFC393242:AFD393251 AOY393242:AOZ393251 AYU393242:AYV393251 BIQ393242:BIR393251 BSM393242:BSN393251 CCI393242:CCJ393251 CME393242:CMF393251 CWA393242:CWB393251 DFW393242:DFX393251 DPS393242:DPT393251 DZO393242:DZP393251 EJK393242:EJL393251 ETG393242:ETH393251 FDC393242:FDD393251 FMY393242:FMZ393251 FWU393242:FWV393251 GGQ393242:GGR393251 GQM393242:GQN393251 HAI393242:HAJ393251 HKE393242:HKF393251 HUA393242:HUB393251 IDW393242:IDX393251 INS393242:INT393251 IXO393242:IXP393251 JHK393242:JHL393251 JRG393242:JRH393251 KBC393242:KBD393251 KKY393242:KKZ393251 KUU393242:KUV393251 LEQ393242:LER393251 LOM393242:LON393251 LYI393242:LYJ393251 MIE393242:MIF393251 MSA393242:MSB393251 NBW393242:NBX393251 NLS393242:NLT393251 NVO393242:NVP393251 OFK393242:OFL393251 OPG393242:OPH393251 OZC393242:OZD393251 PIY393242:PIZ393251 PSU393242:PSV393251 QCQ393242:QCR393251 QMM393242:QMN393251 QWI393242:QWJ393251 RGE393242:RGF393251 RQA393242:RQB393251 RZW393242:RZX393251 SJS393242:SJT393251 STO393242:STP393251 TDK393242:TDL393251 TNG393242:TNH393251 TXC393242:TXD393251 UGY393242:UGZ393251 UQU393242:UQV393251 VAQ393242:VAR393251 VKM393242:VKN393251 VUI393242:VUJ393251 WEE393242:WEF393251 WOA393242:WOB393251 WXW393242:WXX393251 BO458778:BP458787 LK458778:LL458787 VG458778:VH458787 AFC458778:AFD458787 AOY458778:AOZ458787 AYU458778:AYV458787 BIQ458778:BIR458787 BSM458778:BSN458787 CCI458778:CCJ458787 CME458778:CMF458787 CWA458778:CWB458787 DFW458778:DFX458787 DPS458778:DPT458787 DZO458778:DZP458787 EJK458778:EJL458787 ETG458778:ETH458787 FDC458778:FDD458787 FMY458778:FMZ458787 FWU458778:FWV458787 GGQ458778:GGR458787 GQM458778:GQN458787 HAI458778:HAJ458787 HKE458778:HKF458787 HUA458778:HUB458787 IDW458778:IDX458787 INS458778:INT458787 IXO458778:IXP458787 JHK458778:JHL458787 JRG458778:JRH458787 KBC458778:KBD458787 KKY458778:KKZ458787 KUU458778:KUV458787 LEQ458778:LER458787 LOM458778:LON458787 LYI458778:LYJ458787 MIE458778:MIF458787 MSA458778:MSB458787 NBW458778:NBX458787 NLS458778:NLT458787 NVO458778:NVP458787 OFK458778:OFL458787 OPG458778:OPH458787 OZC458778:OZD458787 PIY458778:PIZ458787 PSU458778:PSV458787 QCQ458778:QCR458787 QMM458778:QMN458787 QWI458778:QWJ458787 RGE458778:RGF458787 RQA458778:RQB458787 RZW458778:RZX458787 SJS458778:SJT458787 STO458778:STP458787 TDK458778:TDL458787 TNG458778:TNH458787 TXC458778:TXD458787 UGY458778:UGZ458787 UQU458778:UQV458787 VAQ458778:VAR458787 VKM458778:VKN458787 VUI458778:VUJ458787 WEE458778:WEF458787 WOA458778:WOB458787 WXW458778:WXX458787 BO524314:BP524323 LK524314:LL524323 VG524314:VH524323 AFC524314:AFD524323 AOY524314:AOZ524323 AYU524314:AYV524323 BIQ524314:BIR524323 BSM524314:BSN524323 CCI524314:CCJ524323 CME524314:CMF524323 CWA524314:CWB524323 DFW524314:DFX524323 DPS524314:DPT524323 DZO524314:DZP524323 EJK524314:EJL524323 ETG524314:ETH524323 FDC524314:FDD524323 FMY524314:FMZ524323 FWU524314:FWV524323 GGQ524314:GGR524323 GQM524314:GQN524323 HAI524314:HAJ524323 HKE524314:HKF524323 HUA524314:HUB524323 IDW524314:IDX524323 INS524314:INT524323 IXO524314:IXP524323 JHK524314:JHL524323 JRG524314:JRH524323 KBC524314:KBD524323 KKY524314:KKZ524323 KUU524314:KUV524323 LEQ524314:LER524323 LOM524314:LON524323 LYI524314:LYJ524323 MIE524314:MIF524323 MSA524314:MSB524323 NBW524314:NBX524323 NLS524314:NLT524323 NVO524314:NVP524323 OFK524314:OFL524323 OPG524314:OPH524323 OZC524314:OZD524323 PIY524314:PIZ524323 PSU524314:PSV524323 QCQ524314:QCR524323 QMM524314:QMN524323 QWI524314:QWJ524323 RGE524314:RGF524323 RQA524314:RQB524323 RZW524314:RZX524323 SJS524314:SJT524323 STO524314:STP524323 TDK524314:TDL524323 TNG524314:TNH524323 TXC524314:TXD524323 UGY524314:UGZ524323 UQU524314:UQV524323 VAQ524314:VAR524323 VKM524314:VKN524323 VUI524314:VUJ524323 WEE524314:WEF524323 WOA524314:WOB524323 WXW524314:WXX524323 BO589850:BP589859 LK589850:LL589859 VG589850:VH589859 AFC589850:AFD589859 AOY589850:AOZ589859 AYU589850:AYV589859 BIQ589850:BIR589859 BSM589850:BSN589859 CCI589850:CCJ589859 CME589850:CMF589859 CWA589850:CWB589859 DFW589850:DFX589859 DPS589850:DPT589859 DZO589850:DZP589859 EJK589850:EJL589859 ETG589850:ETH589859 FDC589850:FDD589859 FMY589850:FMZ589859 FWU589850:FWV589859 GGQ589850:GGR589859 GQM589850:GQN589859 HAI589850:HAJ589859 HKE589850:HKF589859 HUA589850:HUB589859 IDW589850:IDX589859 INS589850:INT589859 IXO589850:IXP589859 JHK589850:JHL589859 JRG589850:JRH589859 KBC589850:KBD589859 KKY589850:KKZ589859 KUU589850:KUV589859 LEQ589850:LER589859 LOM589850:LON589859 LYI589850:LYJ589859 MIE589850:MIF589859 MSA589850:MSB589859 NBW589850:NBX589859 NLS589850:NLT589859 NVO589850:NVP589859 OFK589850:OFL589859 OPG589850:OPH589859 OZC589850:OZD589859 PIY589850:PIZ589859 PSU589850:PSV589859 QCQ589850:QCR589859 QMM589850:QMN589859 QWI589850:QWJ589859 RGE589850:RGF589859 RQA589850:RQB589859 RZW589850:RZX589859 SJS589850:SJT589859 STO589850:STP589859 TDK589850:TDL589859 TNG589850:TNH589859 TXC589850:TXD589859 UGY589850:UGZ589859 UQU589850:UQV589859 VAQ589850:VAR589859 VKM589850:VKN589859 VUI589850:VUJ589859 WEE589850:WEF589859 WOA589850:WOB589859 WXW589850:WXX589859 BO655386:BP655395 LK655386:LL655395 VG655386:VH655395 AFC655386:AFD655395 AOY655386:AOZ655395 AYU655386:AYV655395 BIQ655386:BIR655395 BSM655386:BSN655395 CCI655386:CCJ655395 CME655386:CMF655395 CWA655386:CWB655395 DFW655386:DFX655395 DPS655386:DPT655395 DZO655386:DZP655395 EJK655386:EJL655395 ETG655386:ETH655395 FDC655386:FDD655395 FMY655386:FMZ655395 FWU655386:FWV655395 GGQ655386:GGR655395 GQM655386:GQN655395 HAI655386:HAJ655395 HKE655386:HKF655395 HUA655386:HUB655395 IDW655386:IDX655395 INS655386:INT655395 IXO655386:IXP655395 JHK655386:JHL655395 JRG655386:JRH655395 KBC655386:KBD655395 KKY655386:KKZ655395 KUU655386:KUV655395 LEQ655386:LER655395 LOM655386:LON655395 LYI655386:LYJ655395 MIE655386:MIF655395 MSA655386:MSB655395 NBW655386:NBX655395 NLS655386:NLT655395 NVO655386:NVP655395 OFK655386:OFL655395 OPG655386:OPH655395 OZC655386:OZD655395 PIY655386:PIZ655395 PSU655386:PSV655395 QCQ655386:QCR655395 QMM655386:QMN655395 QWI655386:QWJ655395 RGE655386:RGF655395 RQA655386:RQB655395 RZW655386:RZX655395 SJS655386:SJT655395 STO655386:STP655395 TDK655386:TDL655395 TNG655386:TNH655395 TXC655386:TXD655395 UGY655386:UGZ655395 UQU655386:UQV655395 VAQ655386:VAR655395 VKM655386:VKN655395 VUI655386:VUJ655395 WEE655386:WEF655395 WOA655386:WOB655395 WXW655386:WXX655395 BO720922:BP720931 LK720922:LL720931 VG720922:VH720931 AFC720922:AFD720931 AOY720922:AOZ720931 AYU720922:AYV720931 BIQ720922:BIR720931 BSM720922:BSN720931 CCI720922:CCJ720931 CME720922:CMF720931 CWA720922:CWB720931 DFW720922:DFX720931 DPS720922:DPT720931 DZO720922:DZP720931 EJK720922:EJL720931 ETG720922:ETH720931 FDC720922:FDD720931 FMY720922:FMZ720931 FWU720922:FWV720931 GGQ720922:GGR720931 GQM720922:GQN720931 HAI720922:HAJ720931 HKE720922:HKF720931 HUA720922:HUB720931 IDW720922:IDX720931 INS720922:INT720931 IXO720922:IXP720931 JHK720922:JHL720931 JRG720922:JRH720931 KBC720922:KBD720931 KKY720922:KKZ720931 KUU720922:KUV720931 LEQ720922:LER720931 LOM720922:LON720931 LYI720922:LYJ720931 MIE720922:MIF720931 MSA720922:MSB720931 NBW720922:NBX720931 NLS720922:NLT720931 NVO720922:NVP720931 OFK720922:OFL720931 OPG720922:OPH720931 OZC720922:OZD720931 PIY720922:PIZ720931 PSU720922:PSV720931 QCQ720922:QCR720931 QMM720922:QMN720931 QWI720922:QWJ720931 RGE720922:RGF720931 RQA720922:RQB720931 RZW720922:RZX720931 SJS720922:SJT720931 STO720922:STP720931 TDK720922:TDL720931 TNG720922:TNH720931 TXC720922:TXD720931 UGY720922:UGZ720931 UQU720922:UQV720931 VAQ720922:VAR720931 VKM720922:VKN720931 VUI720922:VUJ720931 WEE720922:WEF720931 WOA720922:WOB720931 WXW720922:WXX720931 BO786458:BP786467 LK786458:LL786467 VG786458:VH786467 AFC786458:AFD786467 AOY786458:AOZ786467 AYU786458:AYV786467 BIQ786458:BIR786467 BSM786458:BSN786467 CCI786458:CCJ786467 CME786458:CMF786467 CWA786458:CWB786467 DFW786458:DFX786467 DPS786458:DPT786467 DZO786458:DZP786467 EJK786458:EJL786467 ETG786458:ETH786467 FDC786458:FDD786467 FMY786458:FMZ786467 FWU786458:FWV786467 GGQ786458:GGR786467 GQM786458:GQN786467 HAI786458:HAJ786467 HKE786458:HKF786467 HUA786458:HUB786467 IDW786458:IDX786467 INS786458:INT786467 IXO786458:IXP786467 JHK786458:JHL786467 JRG786458:JRH786467 KBC786458:KBD786467 KKY786458:KKZ786467 KUU786458:KUV786467 LEQ786458:LER786467 LOM786458:LON786467 LYI786458:LYJ786467 MIE786458:MIF786467 MSA786458:MSB786467 NBW786458:NBX786467 NLS786458:NLT786467 NVO786458:NVP786467 OFK786458:OFL786467 OPG786458:OPH786467 OZC786458:OZD786467 PIY786458:PIZ786467 PSU786458:PSV786467 QCQ786458:QCR786467 QMM786458:QMN786467 QWI786458:QWJ786467 RGE786458:RGF786467 RQA786458:RQB786467 RZW786458:RZX786467 SJS786458:SJT786467 STO786458:STP786467 TDK786458:TDL786467 TNG786458:TNH786467 TXC786458:TXD786467 UGY786458:UGZ786467 UQU786458:UQV786467 VAQ786458:VAR786467 VKM786458:VKN786467 VUI786458:VUJ786467 WEE786458:WEF786467 WOA786458:WOB786467 WXW786458:WXX786467 BO851994:BP852003 LK851994:LL852003 VG851994:VH852003 AFC851994:AFD852003 AOY851994:AOZ852003 AYU851994:AYV852003 BIQ851994:BIR852003 BSM851994:BSN852003 CCI851994:CCJ852003 CME851994:CMF852003 CWA851994:CWB852003 DFW851994:DFX852003 DPS851994:DPT852003 DZO851994:DZP852003 EJK851994:EJL852003 ETG851994:ETH852003 FDC851994:FDD852003 FMY851994:FMZ852003 FWU851994:FWV852003 GGQ851994:GGR852003 GQM851994:GQN852003 HAI851994:HAJ852003 HKE851994:HKF852003 HUA851994:HUB852003 IDW851994:IDX852003 INS851994:INT852003 IXO851994:IXP852003 JHK851994:JHL852003 JRG851994:JRH852003 KBC851994:KBD852003 KKY851994:KKZ852003 KUU851994:KUV852003 LEQ851994:LER852003 LOM851994:LON852003 LYI851994:LYJ852003 MIE851994:MIF852003 MSA851994:MSB852003 NBW851994:NBX852003 NLS851994:NLT852003 NVO851994:NVP852003 OFK851994:OFL852003 OPG851994:OPH852003 OZC851994:OZD852003 PIY851994:PIZ852003 PSU851994:PSV852003 QCQ851994:QCR852003 QMM851994:QMN852003 QWI851994:QWJ852003 RGE851994:RGF852003 RQA851994:RQB852003 RZW851994:RZX852003 SJS851994:SJT852003 STO851994:STP852003 TDK851994:TDL852003 TNG851994:TNH852003 TXC851994:TXD852003 UGY851994:UGZ852003 UQU851994:UQV852003 VAQ851994:VAR852003 VKM851994:VKN852003 VUI851994:VUJ852003 WEE851994:WEF852003 WOA851994:WOB852003 WXW851994:WXX852003 BO917530:BP917539 LK917530:LL917539 VG917530:VH917539 AFC917530:AFD917539 AOY917530:AOZ917539 AYU917530:AYV917539 BIQ917530:BIR917539 BSM917530:BSN917539 CCI917530:CCJ917539 CME917530:CMF917539 CWA917530:CWB917539 DFW917530:DFX917539 DPS917530:DPT917539 DZO917530:DZP917539 EJK917530:EJL917539 ETG917530:ETH917539 FDC917530:FDD917539 FMY917530:FMZ917539 FWU917530:FWV917539 GGQ917530:GGR917539 GQM917530:GQN917539 HAI917530:HAJ917539 HKE917530:HKF917539 HUA917530:HUB917539 IDW917530:IDX917539 INS917530:INT917539 IXO917530:IXP917539 JHK917530:JHL917539 JRG917530:JRH917539 KBC917530:KBD917539 KKY917530:KKZ917539 KUU917530:KUV917539 LEQ917530:LER917539 LOM917530:LON917539 LYI917530:LYJ917539 MIE917530:MIF917539 MSA917530:MSB917539 NBW917530:NBX917539 NLS917530:NLT917539 NVO917530:NVP917539 OFK917530:OFL917539 OPG917530:OPH917539 OZC917530:OZD917539 PIY917530:PIZ917539 PSU917530:PSV917539 QCQ917530:QCR917539 QMM917530:QMN917539 QWI917530:QWJ917539 RGE917530:RGF917539 RQA917530:RQB917539 RZW917530:RZX917539 SJS917530:SJT917539 STO917530:STP917539 TDK917530:TDL917539 TNG917530:TNH917539 TXC917530:TXD917539 UGY917530:UGZ917539 UQU917530:UQV917539 VAQ917530:VAR917539 VKM917530:VKN917539 VUI917530:VUJ917539 WEE917530:WEF917539 WOA917530:WOB917539 WXW917530:WXX917539 BO983066:BP983075 LK983066:LL983075 VG983066:VH983075 AFC983066:AFD983075 AOY983066:AOZ983075 AYU983066:AYV983075 BIQ983066:BIR983075 BSM983066:BSN983075 CCI983066:CCJ983075 CME983066:CMF983075 CWA983066:CWB983075 DFW983066:DFX983075 DPS983066:DPT983075 DZO983066:DZP983075 EJK983066:EJL983075 ETG983066:ETH983075 FDC983066:FDD983075 FMY983066:FMZ983075 FWU983066:FWV983075 GGQ983066:GGR983075 GQM983066:GQN983075 HAI983066:HAJ983075 HKE983066:HKF983075 HUA983066:HUB983075 IDW983066:IDX983075 INS983066:INT983075 IXO983066:IXP983075 JHK983066:JHL983075 JRG983066:JRH983075 KBC983066:KBD983075 KKY983066:KKZ983075 KUU983066:KUV983075 LEQ983066:LER983075 LOM983066:LON983075 LYI983066:LYJ983075 MIE983066:MIF983075 MSA983066:MSB983075 NBW983066:NBX983075 NLS983066:NLT983075 NVO983066:NVP983075 OFK983066:OFL983075 OPG983066:OPH983075 OZC983066:OZD983075 PIY983066:PIZ983075 PSU983066:PSV983075 QCQ983066:QCR983075 QMM983066:QMN983075 QWI983066:QWJ983075 RGE983066:RGF983075 RQA983066:RQB983075 RZW983066:RZX983075 SJS983066:SJT983075 STO983066:STP983075 TDK983066:TDL983075 TNG983066:TNH983075 TXC983066:TXD983075 UGY983066:UGZ983075 UQU983066:UQV983075 VAQ983066:VAR983075 VKM983066:VKN983075 VUI983066:VUJ983075 WEE983066:WEF983075 WOA983066:WOB983075 WXW983066:WXX983075 BD131094:BD131107 KY65558:KZ65571 UU65558:UV65571 AEQ65558:AER65571 AOM65558:AON65571 AYI65558:AYJ65571 BIE65558:BIF65571 BSA65558:BSB65571 CBW65558:CBX65571 CLS65558:CLT65571 CVO65558:CVP65571 DFK65558:DFL65571 DPG65558:DPH65571 DZC65558:DZD65571 EIY65558:EIZ65571 ESU65558:ESV65571 FCQ65558:FCR65571 FMM65558:FMN65571 FWI65558:FWJ65571 GGE65558:GGF65571 GQA65558:GQB65571 GZW65558:GZX65571 HJS65558:HJT65571 HTO65558:HTP65571 IDK65558:IDL65571 ING65558:INH65571 IXC65558:IXD65571 JGY65558:JGZ65571 JQU65558:JQV65571 KAQ65558:KAR65571 KKM65558:KKN65571 KUI65558:KUJ65571 LEE65558:LEF65571 LOA65558:LOB65571 LXW65558:LXX65571 MHS65558:MHT65571 MRO65558:MRP65571 NBK65558:NBL65571 NLG65558:NLH65571 NVC65558:NVD65571 OEY65558:OEZ65571 OOU65558:OOV65571 OYQ65558:OYR65571 PIM65558:PIN65571 PSI65558:PSJ65571 QCE65558:QCF65571 QMA65558:QMB65571 QVW65558:QVX65571 RFS65558:RFT65571 RPO65558:RPP65571 RZK65558:RZL65571 SJG65558:SJH65571 STC65558:STD65571 TCY65558:TCZ65571 TMU65558:TMV65571 TWQ65558:TWR65571 UGM65558:UGN65571 UQI65558:UQJ65571 VAE65558:VAF65571 VKA65558:VKB65571 VTW65558:VTX65571 WDS65558:WDT65571 WNO65558:WNP65571 WXK65558:WXL65571 BD196630:BD196643 KY131094:KZ131107 UU131094:UV131107 AEQ131094:AER131107 AOM131094:AON131107 AYI131094:AYJ131107 BIE131094:BIF131107 BSA131094:BSB131107 CBW131094:CBX131107 CLS131094:CLT131107 CVO131094:CVP131107 DFK131094:DFL131107 DPG131094:DPH131107 DZC131094:DZD131107 EIY131094:EIZ131107 ESU131094:ESV131107 FCQ131094:FCR131107 FMM131094:FMN131107 FWI131094:FWJ131107 GGE131094:GGF131107 GQA131094:GQB131107 GZW131094:GZX131107 HJS131094:HJT131107 HTO131094:HTP131107 IDK131094:IDL131107 ING131094:INH131107 IXC131094:IXD131107 JGY131094:JGZ131107 JQU131094:JQV131107 KAQ131094:KAR131107 KKM131094:KKN131107 KUI131094:KUJ131107 LEE131094:LEF131107 LOA131094:LOB131107 LXW131094:LXX131107 MHS131094:MHT131107 MRO131094:MRP131107 NBK131094:NBL131107 NLG131094:NLH131107 NVC131094:NVD131107 OEY131094:OEZ131107 OOU131094:OOV131107 OYQ131094:OYR131107 PIM131094:PIN131107 PSI131094:PSJ131107 QCE131094:QCF131107 QMA131094:QMB131107 QVW131094:QVX131107 RFS131094:RFT131107 RPO131094:RPP131107 RZK131094:RZL131107 SJG131094:SJH131107 STC131094:STD131107 TCY131094:TCZ131107 TMU131094:TMV131107 TWQ131094:TWR131107 UGM131094:UGN131107 UQI131094:UQJ131107 VAE131094:VAF131107 VKA131094:VKB131107 VTW131094:VTX131107 WDS131094:WDT131107 WNO131094:WNP131107 WXK131094:WXL131107 BD262166:BD262179 KY196630:KZ196643 UU196630:UV196643 AEQ196630:AER196643 AOM196630:AON196643 AYI196630:AYJ196643 BIE196630:BIF196643 BSA196630:BSB196643 CBW196630:CBX196643 CLS196630:CLT196643 CVO196630:CVP196643 DFK196630:DFL196643 DPG196630:DPH196643 DZC196630:DZD196643 EIY196630:EIZ196643 ESU196630:ESV196643 FCQ196630:FCR196643 FMM196630:FMN196643 FWI196630:FWJ196643 GGE196630:GGF196643 GQA196630:GQB196643 GZW196630:GZX196643 HJS196630:HJT196643 HTO196630:HTP196643 IDK196630:IDL196643 ING196630:INH196643 IXC196630:IXD196643 JGY196630:JGZ196643 JQU196630:JQV196643 KAQ196630:KAR196643 KKM196630:KKN196643 KUI196630:KUJ196643 LEE196630:LEF196643 LOA196630:LOB196643 LXW196630:LXX196643 MHS196630:MHT196643 MRO196630:MRP196643 NBK196630:NBL196643 NLG196630:NLH196643 NVC196630:NVD196643 OEY196630:OEZ196643 OOU196630:OOV196643 OYQ196630:OYR196643 PIM196630:PIN196643 PSI196630:PSJ196643 QCE196630:QCF196643 QMA196630:QMB196643 QVW196630:QVX196643 RFS196630:RFT196643 RPO196630:RPP196643 RZK196630:RZL196643 SJG196630:SJH196643 STC196630:STD196643 TCY196630:TCZ196643 TMU196630:TMV196643 TWQ196630:TWR196643 UGM196630:UGN196643 UQI196630:UQJ196643 VAE196630:VAF196643 VKA196630:VKB196643 VTW196630:VTX196643 WDS196630:WDT196643 WNO196630:WNP196643 WXK196630:WXL196643 BD327702:BD327715 KY262166:KZ262179 UU262166:UV262179 AEQ262166:AER262179 AOM262166:AON262179 AYI262166:AYJ262179 BIE262166:BIF262179 BSA262166:BSB262179 CBW262166:CBX262179 CLS262166:CLT262179 CVO262166:CVP262179 DFK262166:DFL262179 DPG262166:DPH262179 DZC262166:DZD262179 EIY262166:EIZ262179 ESU262166:ESV262179 FCQ262166:FCR262179 FMM262166:FMN262179 FWI262166:FWJ262179 GGE262166:GGF262179 GQA262166:GQB262179 GZW262166:GZX262179 HJS262166:HJT262179 HTO262166:HTP262179 IDK262166:IDL262179 ING262166:INH262179 IXC262166:IXD262179 JGY262166:JGZ262179 JQU262166:JQV262179 KAQ262166:KAR262179 KKM262166:KKN262179 KUI262166:KUJ262179 LEE262166:LEF262179 LOA262166:LOB262179 LXW262166:LXX262179 MHS262166:MHT262179 MRO262166:MRP262179 NBK262166:NBL262179 NLG262166:NLH262179 NVC262166:NVD262179 OEY262166:OEZ262179 OOU262166:OOV262179 OYQ262166:OYR262179 PIM262166:PIN262179 PSI262166:PSJ262179 QCE262166:QCF262179 QMA262166:QMB262179 QVW262166:QVX262179 RFS262166:RFT262179 RPO262166:RPP262179 RZK262166:RZL262179 SJG262166:SJH262179 STC262166:STD262179 TCY262166:TCZ262179 TMU262166:TMV262179 TWQ262166:TWR262179 UGM262166:UGN262179 UQI262166:UQJ262179 VAE262166:VAF262179 VKA262166:VKB262179 VTW262166:VTX262179 WDS262166:WDT262179 WNO262166:WNP262179 WXK262166:WXL262179 BD393238:BD393251 KY327702:KZ327715 UU327702:UV327715 AEQ327702:AER327715 AOM327702:AON327715 AYI327702:AYJ327715 BIE327702:BIF327715 BSA327702:BSB327715 CBW327702:CBX327715 CLS327702:CLT327715 CVO327702:CVP327715 DFK327702:DFL327715 DPG327702:DPH327715 DZC327702:DZD327715 EIY327702:EIZ327715 ESU327702:ESV327715 FCQ327702:FCR327715 FMM327702:FMN327715 FWI327702:FWJ327715 GGE327702:GGF327715 GQA327702:GQB327715 GZW327702:GZX327715 HJS327702:HJT327715 HTO327702:HTP327715 IDK327702:IDL327715 ING327702:INH327715 IXC327702:IXD327715 JGY327702:JGZ327715 JQU327702:JQV327715 KAQ327702:KAR327715 KKM327702:KKN327715 KUI327702:KUJ327715 LEE327702:LEF327715 LOA327702:LOB327715 LXW327702:LXX327715 MHS327702:MHT327715 MRO327702:MRP327715 NBK327702:NBL327715 NLG327702:NLH327715 NVC327702:NVD327715 OEY327702:OEZ327715 OOU327702:OOV327715 OYQ327702:OYR327715 PIM327702:PIN327715 PSI327702:PSJ327715 QCE327702:QCF327715 QMA327702:QMB327715 QVW327702:QVX327715 RFS327702:RFT327715 RPO327702:RPP327715 RZK327702:RZL327715 SJG327702:SJH327715 STC327702:STD327715 TCY327702:TCZ327715 TMU327702:TMV327715 TWQ327702:TWR327715 UGM327702:UGN327715 UQI327702:UQJ327715 VAE327702:VAF327715 VKA327702:VKB327715 VTW327702:VTX327715 WDS327702:WDT327715 WNO327702:WNP327715 WXK327702:WXL327715 BD458774:BD458787 KY393238:KZ393251 UU393238:UV393251 AEQ393238:AER393251 AOM393238:AON393251 AYI393238:AYJ393251 BIE393238:BIF393251 BSA393238:BSB393251 CBW393238:CBX393251 CLS393238:CLT393251 CVO393238:CVP393251 DFK393238:DFL393251 DPG393238:DPH393251 DZC393238:DZD393251 EIY393238:EIZ393251 ESU393238:ESV393251 FCQ393238:FCR393251 FMM393238:FMN393251 FWI393238:FWJ393251 GGE393238:GGF393251 GQA393238:GQB393251 GZW393238:GZX393251 HJS393238:HJT393251 HTO393238:HTP393251 IDK393238:IDL393251 ING393238:INH393251 IXC393238:IXD393251 JGY393238:JGZ393251 JQU393238:JQV393251 KAQ393238:KAR393251 KKM393238:KKN393251 KUI393238:KUJ393251 LEE393238:LEF393251 LOA393238:LOB393251 LXW393238:LXX393251 MHS393238:MHT393251 MRO393238:MRP393251 NBK393238:NBL393251 NLG393238:NLH393251 NVC393238:NVD393251 OEY393238:OEZ393251 OOU393238:OOV393251 OYQ393238:OYR393251 PIM393238:PIN393251 PSI393238:PSJ393251 QCE393238:QCF393251 QMA393238:QMB393251 QVW393238:QVX393251 RFS393238:RFT393251 RPO393238:RPP393251 RZK393238:RZL393251 SJG393238:SJH393251 STC393238:STD393251 TCY393238:TCZ393251 TMU393238:TMV393251 TWQ393238:TWR393251 UGM393238:UGN393251 UQI393238:UQJ393251 VAE393238:VAF393251 VKA393238:VKB393251 VTW393238:VTX393251 WDS393238:WDT393251 WNO393238:WNP393251 WXK393238:WXL393251 BD524310:BD524323 KY458774:KZ458787 UU458774:UV458787 AEQ458774:AER458787 AOM458774:AON458787 AYI458774:AYJ458787 BIE458774:BIF458787 BSA458774:BSB458787 CBW458774:CBX458787 CLS458774:CLT458787 CVO458774:CVP458787 DFK458774:DFL458787 DPG458774:DPH458787 DZC458774:DZD458787 EIY458774:EIZ458787 ESU458774:ESV458787 FCQ458774:FCR458787 FMM458774:FMN458787 FWI458774:FWJ458787 GGE458774:GGF458787 GQA458774:GQB458787 GZW458774:GZX458787 HJS458774:HJT458787 HTO458774:HTP458787 IDK458774:IDL458787 ING458774:INH458787 IXC458774:IXD458787 JGY458774:JGZ458787 JQU458774:JQV458787 KAQ458774:KAR458787 KKM458774:KKN458787 KUI458774:KUJ458787 LEE458774:LEF458787 LOA458774:LOB458787 LXW458774:LXX458787 MHS458774:MHT458787 MRO458774:MRP458787 NBK458774:NBL458787 NLG458774:NLH458787 NVC458774:NVD458787 OEY458774:OEZ458787 OOU458774:OOV458787 OYQ458774:OYR458787 PIM458774:PIN458787 PSI458774:PSJ458787 QCE458774:QCF458787 QMA458774:QMB458787 QVW458774:QVX458787 RFS458774:RFT458787 RPO458774:RPP458787 RZK458774:RZL458787 SJG458774:SJH458787 STC458774:STD458787 TCY458774:TCZ458787 TMU458774:TMV458787 TWQ458774:TWR458787 UGM458774:UGN458787 UQI458774:UQJ458787 VAE458774:VAF458787 VKA458774:VKB458787 VTW458774:VTX458787 WDS458774:WDT458787 WNO458774:WNP458787 WXK458774:WXL458787 BD589846:BD589859 KY524310:KZ524323 UU524310:UV524323 AEQ524310:AER524323 AOM524310:AON524323 AYI524310:AYJ524323 BIE524310:BIF524323 BSA524310:BSB524323 CBW524310:CBX524323 CLS524310:CLT524323 CVO524310:CVP524323 DFK524310:DFL524323 DPG524310:DPH524323 DZC524310:DZD524323 EIY524310:EIZ524323 ESU524310:ESV524323 FCQ524310:FCR524323 FMM524310:FMN524323 FWI524310:FWJ524323 GGE524310:GGF524323 GQA524310:GQB524323 GZW524310:GZX524323 HJS524310:HJT524323 HTO524310:HTP524323 IDK524310:IDL524323 ING524310:INH524323 IXC524310:IXD524323 JGY524310:JGZ524323 JQU524310:JQV524323 KAQ524310:KAR524323 KKM524310:KKN524323 KUI524310:KUJ524323 LEE524310:LEF524323 LOA524310:LOB524323 LXW524310:LXX524323 MHS524310:MHT524323 MRO524310:MRP524323 NBK524310:NBL524323 NLG524310:NLH524323 NVC524310:NVD524323 OEY524310:OEZ524323 OOU524310:OOV524323 OYQ524310:OYR524323 PIM524310:PIN524323 PSI524310:PSJ524323 QCE524310:QCF524323 QMA524310:QMB524323 QVW524310:QVX524323 RFS524310:RFT524323 RPO524310:RPP524323 RZK524310:RZL524323 SJG524310:SJH524323 STC524310:STD524323 TCY524310:TCZ524323 TMU524310:TMV524323 TWQ524310:TWR524323 UGM524310:UGN524323 UQI524310:UQJ524323 VAE524310:VAF524323 VKA524310:VKB524323 VTW524310:VTX524323 WDS524310:WDT524323 WNO524310:WNP524323 WXK524310:WXL524323 BD655382:BD655395 KY589846:KZ589859 UU589846:UV589859 AEQ589846:AER589859 AOM589846:AON589859 AYI589846:AYJ589859 BIE589846:BIF589859 BSA589846:BSB589859 CBW589846:CBX589859 CLS589846:CLT589859 CVO589846:CVP589859 DFK589846:DFL589859 DPG589846:DPH589859 DZC589846:DZD589859 EIY589846:EIZ589859 ESU589846:ESV589859 FCQ589846:FCR589859 FMM589846:FMN589859 FWI589846:FWJ589859 GGE589846:GGF589859 GQA589846:GQB589859 GZW589846:GZX589859 HJS589846:HJT589859 HTO589846:HTP589859 IDK589846:IDL589859 ING589846:INH589859 IXC589846:IXD589859 JGY589846:JGZ589859 JQU589846:JQV589859 KAQ589846:KAR589859 KKM589846:KKN589859 KUI589846:KUJ589859 LEE589846:LEF589859 LOA589846:LOB589859 LXW589846:LXX589859 MHS589846:MHT589859 MRO589846:MRP589859 NBK589846:NBL589859 NLG589846:NLH589859 NVC589846:NVD589859 OEY589846:OEZ589859 OOU589846:OOV589859 OYQ589846:OYR589859 PIM589846:PIN589859 PSI589846:PSJ589859 QCE589846:QCF589859 QMA589846:QMB589859 QVW589846:QVX589859 RFS589846:RFT589859 RPO589846:RPP589859 RZK589846:RZL589859 SJG589846:SJH589859 STC589846:STD589859 TCY589846:TCZ589859 TMU589846:TMV589859 TWQ589846:TWR589859 UGM589846:UGN589859 UQI589846:UQJ589859 VAE589846:VAF589859 VKA589846:VKB589859 VTW589846:VTX589859 WDS589846:WDT589859 WNO589846:WNP589859 WXK589846:WXL589859 BD720918:BD720931 KY655382:KZ655395 UU655382:UV655395 AEQ655382:AER655395 AOM655382:AON655395 AYI655382:AYJ655395 BIE655382:BIF655395 BSA655382:BSB655395 CBW655382:CBX655395 CLS655382:CLT655395 CVO655382:CVP655395 DFK655382:DFL655395 DPG655382:DPH655395 DZC655382:DZD655395 EIY655382:EIZ655395 ESU655382:ESV655395 FCQ655382:FCR655395 FMM655382:FMN655395 FWI655382:FWJ655395 GGE655382:GGF655395 GQA655382:GQB655395 GZW655382:GZX655395 HJS655382:HJT655395 HTO655382:HTP655395 IDK655382:IDL655395 ING655382:INH655395 IXC655382:IXD655395 JGY655382:JGZ655395 JQU655382:JQV655395 KAQ655382:KAR655395 KKM655382:KKN655395 KUI655382:KUJ655395 LEE655382:LEF655395 LOA655382:LOB655395 LXW655382:LXX655395 MHS655382:MHT655395 MRO655382:MRP655395 NBK655382:NBL655395 NLG655382:NLH655395 NVC655382:NVD655395 OEY655382:OEZ655395 OOU655382:OOV655395 OYQ655382:OYR655395 PIM655382:PIN655395 PSI655382:PSJ655395 QCE655382:QCF655395 QMA655382:QMB655395 QVW655382:QVX655395 RFS655382:RFT655395 RPO655382:RPP655395 RZK655382:RZL655395 SJG655382:SJH655395 STC655382:STD655395 TCY655382:TCZ655395 TMU655382:TMV655395 TWQ655382:TWR655395 UGM655382:UGN655395 UQI655382:UQJ655395 VAE655382:VAF655395 VKA655382:VKB655395 VTW655382:VTX655395 WDS655382:WDT655395 WNO655382:WNP655395 WXK655382:WXL655395 BD786454:BD786467 KY720918:KZ720931 UU720918:UV720931 AEQ720918:AER720931 AOM720918:AON720931 AYI720918:AYJ720931 BIE720918:BIF720931 BSA720918:BSB720931 CBW720918:CBX720931 CLS720918:CLT720931 CVO720918:CVP720931 DFK720918:DFL720931 DPG720918:DPH720931 DZC720918:DZD720931 EIY720918:EIZ720931 ESU720918:ESV720931 FCQ720918:FCR720931 FMM720918:FMN720931 FWI720918:FWJ720931 GGE720918:GGF720931 GQA720918:GQB720931 GZW720918:GZX720931 HJS720918:HJT720931 HTO720918:HTP720931 IDK720918:IDL720931 ING720918:INH720931 IXC720918:IXD720931 JGY720918:JGZ720931 JQU720918:JQV720931 KAQ720918:KAR720931 KKM720918:KKN720931 KUI720918:KUJ720931 LEE720918:LEF720931 LOA720918:LOB720931 LXW720918:LXX720931 MHS720918:MHT720931 MRO720918:MRP720931 NBK720918:NBL720931 NLG720918:NLH720931 NVC720918:NVD720931 OEY720918:OEZ720931 OOU720918:OOV720931 OYQ720918:OYR720931 PIM720918:PIN720931 PSI720918:PSJ720931 QCE720918:QCF720931 QMA720918:QMB720931 QVW720918:QVX720931 RFS720918:RFT720931 RPO720918:RPP720931 RZK720918:RZL720931 SJG720918:SJH720931 STC720918:STD720931 TCY720918:TCZ720931 TMU720918:TMV720931 TWQ720918:TWR720931 UGM720918:UGN720931 UQI720918:UQJ720931 VAE720918:VAF720931 VKA720918:VKB720931 VTW720918:VTX720931 WDS720918:WDT720931 WNO720918:WNP720931 WXK720918:WXL720931 BD851990:BD852003 KY786454:KZ786467 UU786454:UV786467 AEQ786454:AER786467 AOM786454:AON786467 AYI786454:AYJ786467 BIE786454:BIF786467 BSA786454:BSB786467 CBW786454:CBX786467 CLS786454:CLT786467 CVO786454:CVP786467 DFK786454:DFL786467 DPG786454:DPH786467 DZC786454:DZD786467 EIY786454:EIZ786467 ESU786454:ESV786467 FCQ786454:FCR786467 FMM786454:FMN786467 FWI786454:FWJ786467 GGE786454:GGF786467 GQA786454:GQB786467 GZW786454:GZX786467 HJS786454:HJT786467 HTO786454:HTP786467 IDK786454:IDL786467 ING786454:INH786467 IXC786454:IXD786467 JGY786454:JGZ786467 JQU786454:JQV786467 KAQ786454:KAR786467 KKM786454:KKN786467 KUI786454:KUJ786467 LEE786454:LEF786467 LOA786454:LOB786467 LXW786454:LXX786467 MHS786454:MHT786467 MRO786454:MRP786467 NBK786454:NBL786467 NLG786454:NLH786467 NVC786454:NVD786467 OEY786454:OEZ786467 OOU786454:OOV786467 OYQ786454:OYR786467 PIM786454:PIN786467 PSI786454:PSJ786467 QCE786454:QCF786467 QMA786454:QMB786467 QVW786454:QVX786467 RFS786454:RFT786467 RPO786454:RPP786467 RZK786454:RZL786467 SJG786454:SJH786467 STC786454:STD786467 TCY786454:TCZ786467 TMU786454:TMV786467 TWQ786454:TWR786467 UGM786454:UGN786467 UQI786454:UQJ786467 VAE786454:VAF786467 VKA786454:VKB786467 VTW786454:VTX786467 WDS786454:WDT786467 WNO786454:WNP786467 WXK786454:WXL786467 BD917526:BD917539 KY851990:KZ852003 UU851990:UV852003 AEQ851990:AER852003 AOM851990:AON852003 AYI851990:AYJ852003 BIE851990:BIF852003 BSA851990:BSB852003 CBW851990:CBX852003 CLS851990:CLT852003 CVO851990:CVP852003 DFK851990:DFL852003 DPG851990:DPH852003 DZC851990:DZD852003 EIY851990:EIZ852003 ESU851990:ESV852003 FCQ851990:FCR852003 FMM851990:FMN852003 FWI851990:FWJ852003 GGE851990:GGF852003 GQA851990:GQB852003 GZW851990:GZX852003 HJS851990:HJT852003 HTO851990:HTP852003 IDK851990:IDL852003 ING851990:INH852003 IXC851990:IXD852003 JGY851990:JGZ852003 JQU851990:JQV852003 KAQ851990:KAR852003 KKM851990:KKN852003 KUI851990:KUJ852003 LEE851990:LEF852003 LOA851990:LOB852003 LXW851990:LXX852003 MHS851990:MHT852003 MRO851990:MRP852003 NBK851990:NBL852003 NLG851990:NLH852003 NVC851990:NVD852003 OEY851990:OEZ852003 OOU851990:OOV852003 OYQ851990:OYR852003 PIM851990:PIN852003 PSI851990:PSJ852003 QCE851990:QCF852003 QMA851990:QMB852003 QVW851990:QVX852003 RFS851990:RFT852003 RPO851990:RPP852003 RZK851990:RZL852003 SJG851990:SJH852003 STC851990:STD852003 TCY851990:TCZ852003 TMU851990:TMV852003 TWQ851990:TWR852003 UGM851990:UGN852003 UQI851990:UQJ852003 VAE851990:VAF852003 VKA851990:VKB852003 VTW851990:VTX852003 WDS851990:WDT852003 WNO851990:WNP852003 WXK851990:WXL852003 BD983062:BD983075 KY917526:KZ917539 UU917526:UV917539 AEQ917526:AER917539 AOM917526:AON917539 AYI917526:AYJ917539 BIE917526:BIF917539 BSA917526:BSB917539 CBW917526:CBX917539 CLS917526:CLT917539 CVO917526:CVP917539 DFK917526:DFL917539 DPG917526:DPH917539 DZC917526:DZD917539 EIY917526:EIZ917539 ESU917526:ESV917539 FCQ917526:FCR917539 FMM917526:FMN917539 FWI917526:FWJ917539 GGE917526:GGF917539 GQA917526:GQB917539 GZW917526:GZX917539 HJS917526:HJT917539 HTO917526:HTP917539 IDK917526:IDL917539 ING917526:INH917539 IXC917526:IXD917539 JGY917526:JGZ917539 JQU917526:JQV917539 KAQ917526:KAR917539 KKM917526:KKN917539 KUI917526:KUJ917539 LEE917526:LEF917539 LOA917526:LOB917539 LXW917526:LXX917539 MHS917526:MHT917539 MRO917526:MRP917539 NBK917526:NBL917539 NLG917526:NLH917539 NVC917526:NVD917539 OEY917526:OEZ917539 OOU917526:OOV917539 OYQ917526:OYR917539 PIM917526:PIN917539 PSI917526:PSJ917539 QCE917526:QCF917539 QMA917526:QMB917539 QVW917526:QVX917539 RFS917526:RFT917539 RPO917526:RPP917539 RZK917526:RZL917539 SJG917526:SJH917539 STC917526:STD917539 TCY917526:TCZ917539 TMU917526:TMV917539 TWQ917526:TWR917539 UGM917526:UGN917539 UQI917526:UQJ917539 VAE917526:VAF917539 VKA917526:VKB917539 VTW917526:VTX917539 WDS917526:WDT917539 WNO917526:WNP917539 WXK917526:WXL917539 KY983062:KZ983075 UU983062:UV983075 AEQ983062:AER983075 AOM983062:AON983075 AYI983062:AYJ983075 BIE983062:BIF983075 BSA983062:BSB983075 CBW983062:CBX983075 CLS983062:CLT983075 CVO983062:CVP983075 DFK983062:DFL983075 DPG983062:DPH983075 DZC983062:DZD983075 EIY983062:EIZ983075 ESU983062:ESV983075 FCQ983062:FCR983075 FMM983062:FMN983075 FWI983062:FWJ983075 GGE983062:GGF983075 GQA983062:GQB983075 GZW983062:GZX983075 HJS983062:HJT983075 HTO983062:HTP983075 IDK983062:IDL983075 ING983062:INH983075 IXC983062:IXD983075 JGY983062:JGZ983075 JQU983062:JQV983075 KAQ983062:KAR983075 KKM983062:KKN983075 KUI983062:KUJ983075 LEE983062:LEF983075 LOA983062:LOB983075 LXW983062:LXX983075 MHS983062:MHT983075 MRO983062:MRP983075 NBK983062:NBL983075 NLG983062:NLH983075 NVC983062:NVD983075 OEY983062:OEZ983075 OOU983062:OOV983075 OYQ983062:OYR983075 PIM983062:PIN983075 PSI983062:PSJ983075 QCE983062:QCF983075 QMA983062:QMB983075 QVW983062:QVX983075 RFS983062:RFT983075 RPO983062:RPP983075 RZK983062:RZL983075 SJG983062:SJH983075 STC983062:STD983075 TCY983062:TCZ983075 TMU983062:TMV983075 TWQ983062:TWR983075 UGM983062:UGN983075 UQI983062:UQJ983075 VAE983062:VAF983075 VKA983062:VKB983075 VTW983062:VTX983075 WDS983062:WDT983075 WNO983062:WNP983075 WXK983062:WXL983075 AZ196630:AZ196643 KU65558:KV65571 UQ65558:UR65571 AEM65558:AEN65571 AOI65558:AOJ65571 AYE65558:AYF65571 BIA65558:BIB65571 BRW65558:BRX65571 CBS65558:CBT65571 CLO65558:CLP65571 CVK65558:CVL65571 DFG65558:DFH65571 DPC65558:DPD65571 DYY65558:DYZ65571 EIU65558:EIV65571 ESQ65558:ESR65571 FCM65558:FCN65571 FMI65558:FMJ65571 FWE65558:FWF65571 GGA65558:GGB65571 GPW65558:GPX65571 GZS65558:GZT65571 HJO65558:HJP65571 HTK65558:HTL65571 IDG65558:IDH65571 INC65558:IND65571 IWY65558:IWZ65571 JGU65558:JGV65571 JQQ65558:JQR65571 KAM65558:KAN65571 KKI65558:KKJ65571 KUE65558:KUF65571 LEA65558:LEB65571 LNW65558:LNX65571 LXS65558:LXT65571 MHO65558:MHP65571 MRK65558:MRL65571 NBG65558:NBH65571 NLC65558:NLD65571 NUY65558:NUZ65571 OEU65558:OEV65571 OOQ65558:OOR65571 OYM65558:OYN65571 PII65558:PIJ65571 PSE65558:PSF65571 QCA65558:QCB65571 QLW65558:QLX65571 QVS65558:QVT65571 RFO65558:RFP65571 RPK65558:RPL65571 RZG65558:RZH65571 SJC65558:SJD65571 SSY65558:SSZ65571 TCU65558:TCV65571 TMQ65558:TMR65571 TWM65558:TWN65571 UGI65558:UGJ65571 UQE65558:UQF65571 VAA65558:VAB65571 VJW65558:VJX65571 VTS65558:VTT65571 WDO65558:WDP65571 WNK65558:WNL65571 WXG65558:WXH65571 AZ262166:AZ262179 KU131094:KV131107 UQ131094:UR131107 AEM131094:AEN131107 AOI131094:AOJ131107 AYE131094:AYF131107 BIA131094:BIB131107 BRW131094:BRX131107 CBS131094:CBT131107 CLO131094:CLP131107 CVK131094:CVL131107 DFG131094:DFH131107 DPC131094:DPD131107 DYY131094:DYZ131107 EIU131094:EIV131107 ESQ131094:ESR131107 FCM131094:FCN131107 FMI131094:FMJ131107 FWE131094:FWF131107 GGA131094:GGB131107 GPW131094:GPX131107 GZS131094:GZT131107 HJO131094:HJP131107 HTK131094:HTL131107 IDG131094:IDH131107 INC131094:IND131107 IWY131094:IWZ131107 JGU131094:JGV131107 JQQ131094:JQR131107 KAM131094:KAN131107 KKI131094:KKJ131107 KUE131094:KUF131107 LEA131094:LEB131107 LNW131094:LNX131107 LXS131094:LXT131107 MHO131094:MHP131107 MRK131094:MRL131107 NBG131094:NBH131107 NLC131094:NLD131107 NUY131094:NUZ131107 OEU131094:OEV131107 OOQ131094:OOR131107 OYM131094:OYN131107 PII131094:PIJ131107 PSE131094:PSF131107 QCA131094:QCB131107 QLW131094:QLX131107 QVS131094:QVT131107 RFO131094:RFP131107 RPK131094:RPL131107 RZG131094:RZH131107 SJC131094:SJD131107 SSY131094:SSZ131107 TCU131094:TCV131107 TMQ131094:TMR131107 TWM131094:TWN131107 UGI131094:UGJ131107 UQE131094:UQF131107 VAA131094:VAB131107 VJW131094:VJX131107 VTS131094:VTT131107 WDO131094:WDP131107 WNK131094:WNL131107 WXG131094:WXH131107 AZ327702:AZ327715 KU196630:KV196643 UQ196630:UR196643 AEM196630:AEN196643 AOI196630:AOJ196643 AYE196630:AYF196643 BIA196630:BIB196643 BRW196630:BRX196643 CBS196630:CBT196643 CLO196630:CLP196643 CVK196630:CVL196643 DFG196630:DFH196643 DPC196630:DPD196643 DYY196630:DYZ196643 EIU196630:EIV196643 ESQ196630:ESR196643 FCM196630:FCN196643 FMI196630:FMJ196643 FWE196630:FWF196643 GGA196630:GGB196643 GPW196630:GPX196643 GZS196630:GZT196643 HJO196630:HJP196643 HTK196630:HTL196643 IDG196630:IDH196643 INC196630:IND196643 IWY196630:IWZ196643 JGU196630:JGV196643 JQQ196630:JQR196643 KAM196630:KAN196643 KKI196630:KKJ196643 KUE196630:KUF196643 LEA196630:LEB196643 LNW196630:LNX196643 LXS196630:LXT196643 MHO196630:MHP196643 MRK196630:MRL196643 NBG196630:NBH196643 NLC196630:NLD196643 NUY196630:NUZ196643 OEU196630:OEV196643 OOQ196630:OOR196643 OYM196630:OYN196643 PII196630:PIJ196643 PSE196630:PSF196643 QCA196630:QCB196643 QLW196630:QLX196643 QVS196630:QVT196643 RFO196630:RFP196643 RPK196630:RPL196643 RZG196630:RZH196643 SJC196630:SJD196643 SSY196630:SSZ196643 TCU196630:TCV196643 TMQ196630:TMR196643 TWM196630:TWN196643 UGI196630:UGJ196643 UQE196630:UQF196643 VAA196630:VAB196643 VJW196630:VJX196643 VTS196630:VTT196643 WDO196630:WDP196643 WNK196630:WNL196643 WXG196630:WXH196643 AZ393238:AZ393251 KU262166:KV262179 UQ262166:UR262179 AEM262166:AEN262179 AOI262166:AOJ262179 AYE262166:AYF262179 BIA262166:BIB262179 BRW262166:BRX262179 CBS262166:CBT262179 CLO262166:CLP262179 CVK262166:CVL262179 DFG262166:DFH262179 DPC262166:DPD262179 DYY262166:DYZ262179 EIU262166:EIV262179 ESQ262166:ESR262179 FCM262166:FCN262179 FMI262166:FMJ262179 FWE262166:FWF262179 GGA262166:GGB262179 GPW262166:GPX262179 GZS262166:GZT262179 HJO262166:HJP262179 HTK262166:HTL262179 IDG262166:IDH262179 INC262166:IND262179 IWY262166:IWZ262179 JGU262166:JGV262179 JQQ262166:JQR262179 KAM262166:KAN262179 KKI262166:KKJ262179 KUE262166:KUF262179 LEA262166:LEB262179 LNW262166:LNX262179 LXS262166:LXT262179 MHO262166:MHP262179 MRK262166:MRL262179 NBG262166:NBH262179 NLC262166:NLD262179 NUY262166:NUZ262179 OEU262166:OEV262179 OOQ262166:OOR262179 OYM262166:OYN262179 PII262166:PIJ262179 PSE262166:PSF262179 QCA262166:QCB262179 QLW262166:QLX262179 QVS262166:QVT262179 RFO262166:RFP262179 RPK262166:RPL262179 RZG262166:RZH262179 SJC262166:SJD262179 SSY262166:SSZ262179 TCU262166:TCV262179 TMQ262166:TMR262179 TWM262166:TWN262179 UGI262166:UGJ262179 UQE262166:UQF262179 VAA262166:VAB262179 VJW262166:VJX262179 VTS262166:VTT262179 WDO262166:WDP262179 WNK262166:WNL262179 WXG262166:WXH262179 AZ458774:AZ458787 KU327702:KV327715 UQ327702:UR327715 AEM327702:AEN327715 AOI327702:AOJ327715 AYE327702:AYF327715 BIA327702:BIB327715 BRW327702:BRX327715 CBS327702:CBT327715 CLO327702:CLP327715 CVK327702:CVL327715 DFG327702:DFH327715 DPC327702:DPD327715 DYY327702:DYZ327715 EIU327702:EIV327715 ESQ327702:ESR327715 FCM327702:FCN327715 FMI327702:FMJ327715 FWE327702:FWF327715 GGA327702:GGB327715 GPW327702:GPX327715 GZS327702:GZT327715 HJO327702:HJP327715 HTK327702:HTL327715 IDG327702:IDH327715 INC327702:IND327715 IWY327702:IWZ327715 JGU327702:JGV327715 JQQ327702:JQR327715 KAM327702:KAN327715 KKI327702:KKJ327715 KUE327702:KUF327715 LEA327702:LEB327715 LNW327702:LNX327715 LXS327702:LXT327715 MHO327702:MHP327715 MRK327702:MRL327715 NBG327702:NBH327715 NLC327702:NLD327715 NUY327702:NUZ327715 OEU327702:OEV327715 OOQ327702:OOR327715 OYM327702:OYN327715 PII327702:PIJ327715 PSE327702:PSF327715 QCA327702:QCB327715 QLW327702:QLX327715 QVS327702:QVT327715 RFO327702:RFP327715 RPK327702:RPL327715 RZG327702:RZH327715 SJC327702:SJD327715 SSY327702:SSZ327715 TCU327702:TCV327715 TMQ327702:TMR327715 TWM327702:TWN327715 UGI327702:UGJ327715 UQE327702:UQF327715 VAA327702:VAB327715 VJW327702:VJX327715 VTS327702:VTT327715 WDO327702:WDP327715 WNK327702:WNL327715 WXG327702:WXH327715 AZ524310:AZ524323 KU393238:KV393251 UQ393238:UR393251 AEM393238:AEN393251 AOI393238:AOJ393251 AYE393238:AYF393251 BIA393238:BIB393251 BRW393238:BRX393251 CBS393238:CBT393251 CLO393238:CLP393251 CVK393238:CVL393251 DFG393238:DFH393251 DPC393238:DPD393251 DYY393238:DYZ393251 EIU393238:EIV393251 ESQ393238:ESR393251 FCM393238:FCN393251 FMI393238:FMJ393251 FWE393238:FWF393251 GGA393238:GGB393251 GPW393238:GPX393251 GZS393238:GZT393251 HJO393238:HJP393251 HTK393238:HTL393251 IDG393238:IDH393251 INC393238:IND393251 IWY393238:IWZ393251 JGU393238:JGV393251 JQQ393238:JQR393251 KAM393238:KAN393251 KKI393238:KKJ393251 KUE393238:KUF393251 LEA393238:LEB393251 LNW393238:LNX393251 LXS393238:LXT393251 MHO393238:MHP393251 MRK393238:MRL393251 NBG393238:NBH393251 NLC393238:NLD393251 NUY393238:NUZ393251 OEU393238:OEV393251 OOQ393238:OOR393251 OYM393238:OYN393251 PII393238:PIJ393251 PSE393238:PSF393251 QCA393238:QCB393251 QLW393238:QLX393251 QVS393238:QVT393251 RFO393238:RFP393251 RPK393238:RPL393251 RZG393238:RZH393251 SJC393238:SJD393251 SSY393238:SSZ393251 TCU393238:TCV393251 TMQ393238:TMR393251 TWM393238:TWN393251 UGI393238:UGJ393251 UQE393238:UQF393251 VAA393238:VAB393251 VJW393238:VJX393251 VTS393238:VTT393251 WDO393238:WDP393251 WNK393238:WNL393251 WXG393238:WXH393251 AZ589846:AZ589859 KU458774:KV458787 UQ458774:UR458787 AEM458774:AEN458787 AOI458774:AOJ458787 AYE458774:AYF458787 BIA458774:BIB458787 BRW458774:BRX458787 CBS458774:CBT458787 CLO458774:CLP458787 CVK458774:CVL458787 DFG458774:DFH458787 DPC458774:DPD458787 DYY458774:DYZ458787 EIU458774:EIV458787 ESQ458774:ESR458787 FCM458774:FCN458787 FMI458774:FMJ458787 FWE458774:FWF458787 GGA458774:GGB458787 GPW458774:GPX458787 GZS458774:GZT458787 HJO458774:HJP458787 HTK458774:HTL458787 IDG458774:IDH458787 INC458774:IND458787 IWY458774:IWZ458787 JGU458774:JGV458787 JQQ458774:JQR458787 KAM458774:KAN458787 KKI458774:KKJ458787 KUE458774:KUF458787 LEA458774:LEB458787 LNW458774:LNX458787 LXS458774:LXT458787 MHO458774:MHP458787 MRK458774:MRL458787 NBG458774:NBH458787 NLC458774:NLD458787 NUY458774:NUZ458787 OEU458774:OEV458787 OOQ458774:OOR458787 OYM458774:OYN458787 PII458774:PIJ458787 PSE458774:PSF458787 QCA458774:QCB458787 QLW458774:QLX458787 QVS458774:QVT458787 RFO458774:RFP458787 RPK458774:RPL458787 RZG458774:RZH458787 SJC458774:SJD458787 SSY458774:SSZ458787 TCU458774:TCV458787 TMQ458774:TMR458787 TWM458774:TWN458787 UGI458774:UGJ458787 UQE458774:UQF458787 VAA458774:VAB458787 VJW458774:VJX458787 VTS458774:VTT458787 WDO458774:WDP458787 WNK458774:WNL458787 WXG458774:WXH458787 AZ655382:AZ655395 KU524310:KV524323 UQ524310:UR524323 AEM524310:AEN524323 AOI524310:AOJ524323 AYE524310:AYF524323 BIA524310:BIB524323 BRW524310:BRX524323 CBS524310:CBT524323 CLO524310:CLP524323 CVK524310:CVL524323 DFG524310:DFH524323 DPC524310:DPD524323 DYY524310:DYZ524323 EIU524310:EIV524323 ESQ524310:ESR524323 FCM524310:FCN524323 FMI524310:FMJ524323 FWE524310:FWF524323 GGA524310:GGB524323 GPW524310:GPX524323 GZS524310:GZT524323 HJO524310:HJP524323 HTK524310:HTL524323 IDG524310:IDH524323 INC524310:IND524323 IWY524310:IWZ524323 JGU524310:JGV524323 JQQ524310:JQR524323 KAM524310:KAN524323 KKI524310:KKJ524323 KUE524310:KUF524323 LEA524310:LEB524323 LNW524310:LNX524323 LXS524310:LXT524323 MHO524310:MHP524323 MRK524310:MRL524323 NBG524310:NBH524323 NLC524310:NLD524323 NUY524310:NUZ524323 OEU524310:OEV524323 OOQ524310:OOR524323 OYM524310:OYN524323 PII524310:PIJ524323 PSE524310:PSF524323 QCA524310:QCB524323 QLW524310:QLX524323 QVS524310:QVT524323 RFO524310:RFP524323 RPK524310:RPL524323 RZG524310:RZH524323 SJC524310:SJD524323 SSY524310:SSZ524323 TCU524310:TCV524323 TMQ524310:TMR524323 TWM524310:TWN524323 UGI524310:UGJ524323 UQE524310:UQF524323 VAA524310:VAB524323 VJW524310:VJX524323 VTS524310:VTT524323 WDO524310:WDP524323 WNK524310:WNL524323 WXG524310:WXH524323 AZ720918:AZ720931 KU589846:KV589859 UQ589846:UR589859 AEM589846:AEN589859 AOI589846:AOJ589859 AYE589846:AYF589859 BIA589846:BIB589859 BRW589846:BRX589859 CBS589846:CBT589859 CLO589846:CLP589859 CVK589846:CVL589859 DFG589846:DFH589859 DPC589846:DPD589859 DYY589846:DYZ589859 EIU589846:EIV589859 ESQ589846:ESR589859 FCM589846:FCN589859 FMI589846:FMJ589859 FWE589846:FWF589859 GGA589846:GGB589859 GPW589846:GPX589859 GZS589846:GZT589859 HJO589846:HJP589859 HTK589846:HTL589859 IDG589846:IDH589859 INC589846:IND589859 IWY589846:IWZ589859 JGU589846:JGV589859 JQQ589846:JQR589859 KAM589846:KAN589859 KKI589846:KKJ589859 KUE589846:KUF589859 LEA589846:LEB589859 LNW589846:LNX589859 LXS589846:LXT589859 MHO589846:MHP589859 MRK589846:MRL589859 NBG589846:NBH589859 NLC589846:NLD589859 NUY589846:NUZ589859 OEU589846:OEV589859 OOQ589846:OOR589859 OYM589846:OYN589859 PII589846:PIJ589859 PSE589846:PSF589859 QCA589846:QCB589859 QLW589846:QLX589859 QVS589846:QVT589859 RFO589846:RFP589859 RPK589846:RPL589859 RZG589846:RZH589859 SJC589846:SJD589859 SSY589846:SSZ589859 TCU589846:TCV589859 TMQ589846:TMR589859 TWM589846:TWN589859 UGI589846:UGJ589859 UQE589846:UQF589859 VAA589846:VAB589859 VJW589846:VJX589859 VTS589846:VTT589859 WDO589846:WDP589859 WNK589846:WNL589859 WXG589846:WXH589859 AZ786454:AZ786467 KU655382:KV655395 UQ655382:UR655395 AEM655382:AEN655395 AOI655382:AOJ655395 AYE655382:AYF655395 BIA655382:BIB655395 BRW655382:BRX655395 CBS655382:CBT655395 CLO655382:CLP655395 CVK655382:CVL655395 DFG655382:DFH655395 DPC655382:DPD655395 DYY655382:DYZ655395 EIU655382:EIV655395 ESQ655382:ESR655395 FCM655382:FCN655395 FMI655382:FMJ655395 FWE655382:FWF655395 GGA655382:GGB655395 GPW655382:GPX655395 GZS655382:GZT655395 HJO655382:HJP655395 HTK655382:HTL655395 IDG655382:IDH655395 INC655382:IND655395 IWY655382:IWZ655395 JGU655382:JGV655395 JQQ655382:JQR655395 KAM655382:KAN655395 KKI655382:KKJ655395 KUE655382:KUF655395 LEA655382:LEB655395 LNW655382:LNX655395 LXS655382:LXT655395 MHO655382:MHP655395 MRK655382:MRL655395 NBG655382:NBH655395 NLC655382:NLD655395 NUY655382:NUZ655395 OEU655382:OEV655395 OOQ655382:OOR655395 OYM655382:OYN655395 PII655382:PIJ655395 PSE655382:PSF655395 QCA655382:QCB655395 QLW655382:QLX655395 QVS655382:QVT655395 RFO655382:RFP655395 RPK655382:RPL655395 RZG655382:RZH655395 SJC655382:SJD655395 SSY655382:SSZ655395 TCU655382:TCV655395 TMQ655382:TMR655395 TWM655382:TWN655395 UGI655382:UGJ655395 UQE655382:UQF655395 VAA655382:VAB655395 VJW655382:VJX655395 VTS655382:VTT655395 WDO655382:WDP655395 WNK655382:WNL655395 WXG655382:WXH655395 AZ851990:AZ852003 KU720918:KV720931 UQ720918:UR720931 AEM720918:AEN720931 AOI720918:AOJ720931 AYE720918:AYF720931 BIA720918:BIB720931 BRW720918:BRX720931 CBS720918:CBT720931 CLO720918:CLP720931 CVK720918:CVL720931 DFG720918:DFH720931 DPC720918:DPD720931 DYY720918:DYZ720931 EIU720918:EIV720931 ESQ720918:ESR720931 FCM720918:FCN720931 FMI720918:FMJ720931 FWE720918:FWF720931 GGA720918:GGB720931 GPW720918:GPX720931 GZS720918:GZT720931 HJO720918:HJP720931 HTK720918:HTL720931 IDG720918:IDH720931 INC720918:IND720931 IWY720918:IWZ720931 JGU720918:JGV720931 JQQ720918:JQR720931 KAM720918:KAN720931 KKI720918:KKJ720931 KUE720918:KUF720931 LEA720918:LEB720931 LNW720918:LNX720931 LXS720918:LXT720931 MHO720918:MHP720931 MRK720918:MRL720931 NBG720918:NBH720931 NLC720918:NLD720931 NUY720918:NUZ720931 OEU720918:OEV720931 OOQ720918:OOR720931 OYM720918:OYN720931 PII720918:PIJ720931 PSE720918:PSF720931 QCA720918:QCB720931 QLW720918:QLX720931 QVS720918:QVT720931 RFO720918:RFP720931 RPK720918:RPL720931 RZG720918:RZH720931 SJC720918:SJD720931 SSY720918:SSZ720931 TCU720918:TCV720931 TMQ720918:TMR720931 TWM720918:TWN720931 UGI720918:UGJ720931 UQE720918:UQF720931 VAA720918:VAB720931 VJW720918:VJX720931 VTS720918:VTT720931 WDO720918:WDP720931 WNK720918:WNL720931 WXG720918:WXH720931 AZ917526:AZ917539 KU786454:KV786467 UQ786454:UR786467 AEM786454:AEN786467 AOI786454:AOJ786467 AYE786454:AYF786467 BIA786454:BIB786467 BRW786454:BRX786467 CBS786454:CBT786467 CLO786454:CLP786467 CVK786454:CVL786467 DFG786454:DFH786467 DPC786454:DPD786467 DYY786454:DYZ786467 EIU786454:EIV786467 ESQ786454:ESR786467 FCM786454:FCN786467 FMI786454:FMJ786467 FWE786454:FWF786467 GGA786454:GGB786467 GPW786454:GPX786467 GZS786454:GZT786467 HJO786454:HJP786467 HTK786454:HTL786467 IDG786454:IDH786467 INC786454:IND786467 IWY786454:IWZ786467 JGU786454:JGV786467 JQQ786454:JQR786467 KAM786454:KAN786467 KKI786454:KKJ786467 KUE786454:KUF786467 LEA786454:LEB786467 LNW786454:LNX786467 LXS786454:LXT786467 MHO786454:MHP786467 MRK786454:MRL786467 NBG786454:NBH786467 NLC786454:NLD786467 NUY786454:NUZ786467 OEU786454:OEV786467 OOQ786454:OOR786467 OYM786454:OYN786467 PII786454:PIJ786467 PSE786454:PSF786467 QCA786454:QCB786467 QLW786454:QLX786467 QVS786454:QVT786467 RFO786454:RFP786467 RPK786454:RPL786467 RZG786454:RZH786467 SJC786454:SJD786467 SSY786454:SSZ786467 TCU786454:TCV786467 TMQ786454:TMR786467 TWM786454:TWN786467 UGI786454:UGJ786467 UQE786454:UQF786467 VAA786454:VAB786467 VJW786454:VJX786467 VTS786454:VTT786467 WDO786454:WDP786467 WNK786454:WNL786467 WXG786454:WXH786467 AZ983062:AZ983075 KU851990:KV852003 UQ851990:UR852003 AEM851990:AEN852003 AOI851990:AOJ852003 AYE851990:AYF852003 BIA851990:BIB852003 BRW851990:BRX852003 CBS851990:CBT852003 CLO851990:CLP852003 CVK851990:CVL852003 DFG851990:DFH852003 DPC851990:DPD852003 DYY851990:DYZ852003 EIU851990:EIV852003 ESQ851990:ESR852003 FCM851990:FCN852003 FMI851990:FMJ852003 FWE851990:FWF852003 GGA851990:GGB852003 GPW851990:GPX852003 GZS851990:GZT852003 HJO851990:HJP852003 HTK851990:HTL852003 IDG851990:IDH852003 INC851990:IND852003 IWY851990:IWZ852003 JGU851990:JGV852003 JQQ851990:JQR852003 KAM851990:KAN852003 KKI851990:KKJ852003 KUE851990:KUF852003 LEA851990:LEB852003 LNW851990:LNX852003 LXS851990:LXT852003 MHO851990:MHP852003 MRK851990:MRL852003 NBG851990:NBH852003 NLC851990:NLD852003 NUY851990:NUZ852003 OEU851990:OEV852003 OOQ851990:OOR852003 OYM851990:OYN852003 PII851990:PIJ852003 PSE851990:PSF852003 QCA851990:QCB852003 QLW851990:QLX852003 QVS851990:QVT852003 RFO851990:RFP852003 RPK851990:RPL852003 RZG851990:RZH852003 SJC851990:SJD852003 SSY851990:SSZ852003 TCU851990:TCV852003 TMQ851990:TMR852003 TWM851990:TWN852003 UGI851990:UGJ852003 UQE851990:UQF852003 VAA851990:VAB852003 VJW851990:VJX852003 VTS851990:VTT852003 WDO851990:WDP852003 WNK851990:WNL852003 WXG851990:WXH852003 AZ65545:AZ65556 KU917526:KV917539 UQ917526:UR917539 AEM917526:AEN917539 AOI917526:AOJ917539 AYE917526:AYF917539 BIA917526:BIB917539 BRW917526:BRX917539 CBS917526:CBT917539 CLO917526:CLP917539 CVK917526:CVL917539 DFG917526:DFH917539 DPC917526:DPD917539 DYY917526:DYZ917539 EIU917526:EIV917539 ESQ917526:ESR917539 FCM917526:FCN917539 FMI917526:FMJ917539 FWE917526:FWF917539 GGA917526:GGB917539 GPW917526:GPX917539 GZS917526:GZT917539 HJO917526:HJP917539 HTK917526:HTL917539 IDG917526:IDH917539 INC917526:IND917539 IWY917526:IWZ917539 JGU917526:JGV917539 JQQ917526:JQR917539 KAM917526:KAN917539 KKI917526:KKJ917539 KUE917526:KUF917539 LEA917526:LEB917539 LNW917526:LNX917539 LXS917526:LXT917539 MHO917526:MHP917539 MRK917526:MRL917539 NBG917526:NBH917539 NLC917526:NLD917539 NUY917526:NUZ917539 OEU917526:OEV917539 OOQ917526:OOR917539 OYM917526:OYN917539 PII917526:PIJ917539 PSE917526:PSF917539 QCA917526:QCB917539 QLW917526:QLX917539 QVS917526:QVT917539 RFO917526:RFP917539 RPK917526:RPL917539 RZG917526:RZH917539 SJC917526:SJD917539 SSY917526:SSZ917539 TCU917526:TCV917539 TMQ917526:TMR917539 TWM917526:TWN917539 UGI917526:UGJ917539 UQE917526:UQF917539 VAA917526:VAB917539 VJW917526:VJX917539 VTS917526:VTT917539 WDO917526:WDP917539 WNK917526:WNL917539 WXG917526:WXH917539 AZ131081:AZ131092 KU983062:KV983075 UQ983062:UR983075 AEM983062:AEN983075 AOI983062:AOJ983075 AYE983062:AYF983075 BIA983062:BIB983075 BRW983062:BRX983075 CBS983062:CBT983075 CLO983062:CLP983075 CVK983062:CVL983075 DFG983062:DFH983075 DPC983062:DPD983075 DYY983062:DYZ983075 EIU983062:EIV983075 ESQ983062:ESR983075 FCM983062:FCN983075 FMI983062:FMJ983075 FWE983062:FWF983075 GGA983062:GGB983075 GPW983062:GPX983075 GZS983062:GZT983075 HJO983062:HJP983075 HTK983062:HTL983075 IDG983062:IDH983075 INC983062:IND983075 IWY983062:IWZ983075 JGU983062:JGV983075 JQQ983062:JQR983075 KAM983062:KAN983075 KKI983062:KKJ983075 KUE983062:KUF983075 LEA983062:LEB983075 LNW983062:LNX983075 LXS983062:LXT983075 MHO983062:MHP983075 MRK983062:MRL983075 NBG983062:NBH983075 NLC983062:NLD983075 NUY983062:NUZ983075 OEU983062:OEV983075 OOQ983062:OOR983075 OYM983062:OYN983075 PII983062:PIJ983075 PSE983062:PSF983075 QCA983062:QCB983075 QLW983062:QLX983075 QVS983062:QVT983075 RFO983062:RFP983075 RPK983062:RPL983075 RZG983062:RZH983075 SJC983062:SJD983075 SSY983062:SSZ983075 TCU983062:TCV983075 TMQ983062:TMR983075 TWM983062:TWN983075 UGI983062:UGJ983075 UQE983062:UQF983075 VAA983062:VAB983075 VJW983062:VJX983075 VTS983062:VTT983075 WDO983062:WDP983075 WNK983062:WNL983075 WXG983062:WXH983075 X131094:X131107 KM65558:KN65571 UI65558:UJ65571 AEE65558:AEF65571 AOA65558:AOB65571 AXW65558:AXX65571 BHS65558:BHT65571 BRO65558:BRP65571 CBK65558:CBL65571 CLG65558:CLH65571 CVC65558:CVD65571 DEY65558:DEZ65571 DOU65558:DOV65571 DYQ65558:DYR65571 EIM65558:EIN65571 ESI65558:ESJ65571 FCE65558:FCF65571 FMA65558:FMB65571 FVW65558:FVX65571 GFS65558:GFT65571 GPO65558:GPP65571 GZK65558:GZL65571 HJG65558:HJH65571 HTC65558:HTD65571 ICY65558:ICZ65571 IMU65558:IMV65571 IWQ65558:IWR65571 JGM65558:JGN65571 JQI65558:JQJ65571 KAE65558:KAF65571 KKA65558:KKB65571 KTW65558:KTX65571 LDS65558:LDT65571 LNO65558:LNP65571 LXK65558:LXL65571 MHG65558:MHH65571 MRC65558:MRD65571 NAY65558:NAZ65571 NKU65558:NKV65571 NUQ65558:NUR65571 OEM65558:OEN65571 OOI65558:OOJ65571 OYE65558:OYF65571 PIA65558:PIB65571 PRW65558:PRX65571 QBS65558:QBT65571 QLO65558:QLP65571 QVK65558:QVL65571 RFG65558:RFH65571 RPC65558:RPD65571 RYY65558:RYZ65571 SIU65558:SIV65571 SSQ65558:SSR65571 TCM65558:TCN65571 TMI65558:TMJ65571 TWE65558:TWF65571 UGA65558:UGB65571 UPW65558:UPX65571 UZS65558:UZT65571 VJO65558:VJP65571 VTK65558:VTL65571 WDG65558:WDH65571 WNC65558:WND65571 WWY65558:WWZ65571 X196630:X196643 KM131094:KN131107 UI131094:UJ131107 AEE131094:AEF131107 AOA131094:AOB131107 AXW131094:AXX131107 BHS131094:BHT131107 BRO131094:BRP131107 CBK131094:CBL131107 CLG131094:CLH131107 CVC131094:CVD131107 DEY131094:DEZ131107 DOU131094:DOV131107 DYQ131094:DYR131107 EIM131094:EIN131107 ESI131094:ESJ131107 FCE131094:FCF131107 FMA131094:FMB131107 FVW131094:FVX131107 GFS131094:GFT131107 GPO131094:GPP131107 GZK131094:GZL131107 HJG131094:HJH131107 HTC131094:HTD131107 ICY131094:ICZ131107 IMU131094:IMV131107 IWQ131094:IWR131107 JGM131094:JGN131107 JQI131094:JQJ131107 KAE131094:KAF131107 KKA131094:KKB131107 KTW131094:KTX131107 LDS131094:LDT131107 LNO131094:LNP131107 LXK131094:LXL131107 MHG131094:MHH131107 MRC131094:MRD131107 NAY131094:NAZ131107 NKU131094:NKV131107 NUQ131094:NUR131107 OEM131094:OEN131107 OOI131094:OOJ131107 OYE131094:OYF131107 PIA131094:PIB131107 PRW131094:PRX131107 QBS131094:QBT131107 QLO131094:QLP131107 QVK131094:QVL131107 RFG131094:RFH131107 RPC131094:RPD131107 RYY131094:RYZ131107 SIU131094:SIV131107 SSQ131094:SSR131107 TCM131094:TCN131107 TMI131094:TMJ131107 TWE131094:TWF131107 UGA131094:UGB131107 UPW131094:UPX131107 UZS131094:UZT131107 VJO131094:VJP131107 VTK131094:VTL131107 WDG131094:WDH131107 WNC131094:WND131107 WWY131094:WWZ131107 X262166:X262179 KM196630:KN196643 UI196630:UJ196643 AEE196630:AEF196643 AOA196630:AOB196643 AXW196630:AXX196643 BHS196630:BHT196643 BRO196630:BRP196643 CBK196630:CBL196643 CLG196630:CLH196643 CVC196630:CVD196643 DEY196630:DEZ196643 DOU196630:DOV196643 DYQ196630:DYR196643 EIM196630:EIN196643 ESI196630:ESJ196643 FCE196630:FCF196643 FMA196630:FMB196643 FVW196630:FVX196643 GFS196630:GFT196643 GPO196630:GPP196643 GZK196630:GZL196643 HJG196630:HJH196643 HTC196630:HTD196643 ICY196630:ICZ196643 IMU196630:IMV196643 IWQ196630:IWR196643 JGM196630:JGN196643 JQI196630:JQJ196643 KAE196630:KAF196643 KKA196630:KKB196643 KTW196630:KTX196643 LDS196630:LDT196643 LNO196630:LNP196643 LXK196630:LXL196643 MHG196630:MHH196643 MRC196630:MRD196643 NAY196630:NAZ196643 NKU196630:NKV196643 NUQ196630:NUR196643 OEM196630:OEN196643 OOI196630:OOJ196643 OYE196630:OYF196643 PIA196630:PIB196643 PRW196630:PRX196643 QBS196630:QBT196643 QLO196630:QLP196643 QVK196630:QVL196643 RFG196630:RFH196643 RPC196630:RPD196643 RYY196630:RYZ196643 SIU196630:SIV196643 SSQ196630:SSR196643 TCM196630:TCN196643 TMI196630:TMJ196643 TWE196630:TWF196643 UGA196630:UGB196643 UPW196630:UPX196643 UZS196630:UZT196643 VJO196630:VJP196643 VTK196630:VTL196643 WDG196630:WDH196643 WNC196630:WND196643 WWY196630:WWZ196643 X327702:X327715 KM262166:KN262179 UI262166:UJ262179 AEE262166:AEF262179 AOA262166:AOB262179 AXW262166:AXX262179 BHS262166:BHT262179 BRO262166:BRP262179 CBK262166:CBL262179 CLG262166:CLH262179 CVC262166:CVD262179 DEY262166:DEZ262179 DOU262166:DOV262179 DYQ262166:DYR262179 EIM262166:EIN262179 ESI262166:ESJ262179 FCE262166:FCF262179 FMA262166:FMB262179 FVW262166:FVX262179 GFS262166:GFT262179 GPO262166:GPP262179 GZK262166:GZL262179 HJG262166:HJH262179 HTC262166:HTD262179 ICY262166:ICZ262179 IMU262166:IMV262179 IWQ262166:IWR262179 JGM262166:JGN262179 JQI262166:JQJ262179 KAE262166:KAF262179 KKA262166:KKB262179 KTW262166:KTX262179 LDS262166:LDT262179 LNO262166:LNP262179 LXK262166:LXL262179 MHG262166:MHH262179 MRC262166:MRD262179 NAY262166:NAZ262179 NKU262166:NKV262179 NUQ262166:NUR262179 OEM262166:OEN262179 OOI262166:OOJ262179 OYE262166:OYF262179 PIA262166:PIB262179 PRW262166:PRX262179 QBS262166:QBT262179 QLO262166:QLP262179 QVK262166:QVL262179 RFG262166:RFH262179 RPC262166:RPD262179 RYY262166:RYZ262179 SIU262166:SIV262179 SSQ262166:SSR262179 TCM262166:TCN262179 TMI262166:TMJ262179 TWE262166:TWF262179 UGA262166:UGB262179 UPW262166:UPX262179 UZS262166:UZT262179 VJO262166:VJP262179 VTK262166:VTL262179 WDG262166:WDH262179 WNC262166:WND262179 WWY262166:WWZ262179 X393238:X393251 KM327702:KN327715 UI327702:UJ327715 AEE327702:AEF327715 AOA327702:AOB327715 AXW327702:AXX327715 BHS327702:BHT327715 BRO327702:BRP327715 CBK327702:CBL327715 CLG327702:CLH327715 CVC327702:CVD327715 DEY327702:DEZ327715 DOU327702:DOV327715 DYQ327702:DYR327715 EIM327702:EIN327715 ESI327702:ESJ327715 FCE327702:FCF327715 FMA327702:FMB327715 FVW327702:FVX327715 GFS327702:GFT327715 GPO327702:GPP327715 GZK327702:GZL327715 HJG327702:HJH327715 HTC327702:HTD327715 ICY327702:ICZ327715 IMU327702:IMV327715 IWQ327702:IWR327715 JGM327702:JGN327715 JQI327702:JQJ327715 KAE327702:KAF327715 KKA327702:KKB327715 KTW327702:KTX327715 LDS327702:LDT327715 LNO327702:LNP327715 LXK327702:LXL327715 MHG327702:MHH327715 MRC327702:MRD327715 NAY327702:NAZ327715 NKU327702:NKV327715 NUQ327702:NUR327715 OEM327702:OEN327715 OOI327702:OOJ327715 OYE327702:OYF327715 PIA327702:PIB327715 PRW327702:PRX327715 QBS327702:QBT327715 QLO327702:QLP327715 QVK327702:QVL327715 RFG327702:RFH327715 RPC327702:RPD327715 RYY327702:RYZ327715 SIU327702:SIV327715 SSQ327702:SSR327715 TCM327702:TCN327715 TMI327702:TMJ327715 TWE327702:TWF327715 UGA327702:UGB327715 UPW327702:UPX327715 UZS327702:UZT327715 VJO327702:VJP327715 VTK327702:VTL327715 WDG327702:WDH327715 WNC327702:WND327715 WWY327702:WWZ327715 X458774:X458787 KM393238:KN393251 UI393238:UJ393251 AEE393238:AEF393251 AOA393238:AOB393251 AXW393238:AXX393251 BHS393238:BHT393251 BRO393238:BRP393251 CBK393238:CBL393251 CLG393238:CLH393251 CVC393238:CVD393251 DEY393238:DEZ393251 DOU393238:DOV393251 DYQ393238:DYR393251 EIM393238:EIN393251 ESI393238:ESJ393251 FCE393238:FCF393251 FMA393238:FMB393251 FVW393238:FVX393251 GFS393238:GFT393251 GPO393238:GPP393251 GZK393238:GZL393251 HJG393238:HJH393251 HTC393238:HTD393251 ICY393238:ICZ393251 IMU393238:IMV393251 IWQ393238:IWR393251 JGM393238:JGN393251 JQI393238:JQJ393251 KAE393238:KAF393251 KKA393238:KKB393251 KTW393238:KTX393251 LDS393238:LDT393251 LNO393238:LNP393251 LXK393238:LXL393251 MHG393238:MHH393251 MRC393238:MRD393251 NAY393238:NAZ393251 NKU393238:NKV393251 NUQ393238:NUR393251 OEM393238:OEN393251 OOI393238:OOJ393251 OYE393238:OYF393251 PIA393238:PIB393251 PRW393238:PRX393251 QBS393238:QBT393251 QLO393238:QLP393251 QVK393238:QVL393251 RFG393238:RFH393251 RPC393238:RPD393251 RYY393238:RYZ393251 SIU393238:SIV393251 SSQ393238:SSR393251 TCM393238:TCN393251 TMI393238:TMJ393251 TWE393238:TWF393251 UGA393238:UGB393251 UPW393238:UPX393251 UZS393238:UZT393251 VJO393238:VJP393251 VTK393238:VTL393251 WDG393238:WDH393251 WNC393238:WND393251 WWY393238:WWZ393251 X524310:X524323 KM458774:KN458787 UI458774:UJ458787 AEE458774:AEF458787 AOA458774:AOB458787 AXW458774:AXX458787 BHS458774:BHT458787 BRO458774:BRP458787 CBK458774:CBL458787 CLG458774:CLH458787 CVC458774:CVD458787 DEY458774:DEZ458787 DOU458774:DOV458787 DYQ458774:DYR458787 EIM458774:EIN458787 ESI458774:ESJ458787 FCE458774:FCF458787 FMA458774:FMB458787 FVW458774:FVX458787 GFS458774:GFT458787 GPO458774:GPP458787 GZK458774:GZL458787 HJG458774:HJH458787 HTC458774:HTD458787 ICY458774:ICZ458787 IMU458774:IMV458787 IWQ458774:IWR458787 JGM458774:JGN458787 JQI458774:JQJ458787 KAE458774:KAF458787 KKA458774:KKB458787 KTW458774:KTX458787 LDS458774:LDT458787 LNO458774:LNP458787 LXK458774:LXL458787 MHG458774:MHH458787 MRC458774:MRD458787 NAY458774:NAZ458787 NKU458774:NKV458787 NUQ458774:NUR458787 OEM458774:OEN458787 OOI458774:OOJ458787 OYE458774:OYF458787 PIA458774:PIB458787 PRW458774:PRX458787 QBS458774:QBT458787 QLO458774:QLP458787 QVK458774:QVL458787 RFG458774:RFH458787 RPC458774:RPD458787 RYY458774:RYZ458787 SIU458774:SIV458787 SSQ458774:SSR458787 TCM458774:TCN458787 TMI458774:TMJ458787 TWE458774:TWF458787 UGA458774:UGB458787 UPW458774:UPX458787 UZS458774:UZT458787 VJO458774:VJP458787 VTK458774:VTL458787 WDG458774:WDH458787 WNC458774:WND458787 WWY458774:WWZ458787 X589846:X589859 KM524310:KN524323 UI524310:UJ524323 AEE524310:AEF524323 AOA524310:AOB524323 AXW524310:AXX524323 BHS524310:BHT524323 BRO524310:BRP524323 CBK524310:CBL524323 CLG524310:CLH524323 CVC524310:CVD524323 DEY524310:DEZ524323 DOU524310:DOV524323 DYQ524310:DYR524323 EIM524310:EIN524323 ESI524310:ESJ524323 FCE524310:FCF524323 FMA524310:FMB524323 FVW524310:FVX524323 GFS524310:GFT524323 GPO524310:GPP524323 GZK524310:GZL524323 HJG524310:HJH524323 HTC524310:HTD524323 ICY524310:ICZ524323 IMU524310:IMV524323 IWQ524310:IWR524323 JGM524310:JGN524323 JQI524310:JQJ524323 KAE524310:KAF524323 KKA524310:KKB524323 KTW524310:KTX524323 LDS524310:LDT524323 LNO524310:LNP524323 LXK524310:LXL524323 MHG524310:MHH524323 MRC524310:MRD524323 NAY524310:NAZ524323 NKU524310:NKV524323 NUQ524310:NUR524323 OEM524310:OEN524323 OOI524310:OOJ524323 OYE524310:OYF524323 PIA524310:PIB524323 PRW524310:PRX524323 QBS524310:QBT524323 QLO524310:QLP524323 QVK524310:QVL524323 RFG524310:RFH524323 RPC524310:RPD524323 RYY524310:RYZ524323 SIU524310:SIV524323 SSQ524310:SSR524323 TCM524310:TCN524323 TMI524310:TMJ524323 TWE524310:TWF524323 UGA524310:UGB524323 UPW524310:UPX524323 UZS524310:UZT524323 VJO524310:VJP524323 VTK524310:VTL524323 WDG524310:WDH524323 WNC524310:WND524323 WWY524310:WWZ524323 X655382:X655395 KM589846:KN589859 UI589846:UJ589859 AEE589846:AEF589859 AOA589846:AOB589859 AXW589846:AXX589859 BHS589846:BHT589859 BRO589846:BRP589859 CBK589846:CBL589859 CLG589846:CLH589859 CVC589846:CVD589859 DEY589846:DEZ589859 DOU589846:DOV589859 DYQ589846:DYR589859 EIM589846:EIN589859 ESI589846:ESJ589859 FCE589846:FCF589859 FMA589846:FMB589859 FVW589846:FVX589859 GFS589846:GFT589859 GPO589846:GPP589859 GZK589846:GZL589859 HJG589846:HJH589859 HTC589846:HTD589859 ICY589846:ICZ589859 IMU589846:IMV589859 IWQ589846:IWR589859 JGM589846:JGN589859 JQI589846:JQJ589859 KAE589846:KAF589859 KKA589846:KKB589859 KTW589846:KTX589859 LDS589846:LDT589859 LNO589846:LNP589859 LXK589846:LXL589859 MHG589846:MHH589859 MRC589846:MRD589859 NAY589846:NAZ589859 NKU589846:NKV589859 NUQ589846:NUR589859 OEM589846:OEN589859 OOI589846:OOJ589859 OYE589846:OYF589859 PIA589846:PIB589859 PRW589846:PRX589859 QBS589846:QBT589859 QLO589846:QLP589859 QVK589846:QVL589859 RFG589846:RFH589859 RPC589846:RPD589859 RYY589846:RYZ589859 SIU589846:SIV589859 SSQ589846:SSR589859 TCM589846:TCN589859 TMI589846:TMJ589859 TWE589846:TWF589859 UGA589846:UGB589859 UPW589846:UPX589859 UZS589846:UZT589859 VJO589846:VJP589859 VTK589846:VTL589859 WDG589846:WDH589859 WNC589846:WND589859 WWY589846:WWZ589859 X720918:X720931 KM655382:KN655395 UI655382:UJ655395 AEE655382:AEF655395 AOA655382:AOB655395 AXW655382:AXX655395 BHS655382:BHT655395 BRO655382:BRP655395 CBK655382:CBL655395 CLG655382:CLH655395 CVC655382:CVD655395 DEY655382:DEZ655395 DOU655382:DOV655395 DYQ655382:DYR655395 EIM655382:EIN655395 ESI655382:ESJ655395 FCE655382:FCF655395 FMA655382:FMB655395 FVW655382:FVX655395 GFS655382:GFT655395 GPO655382:GPP655395 GZK655382:GZL655395 HJG655382:HJH655395 HTC655382:HTD655395 ICY655382:ICZ655395 IMU655382:IMV655395 IWQ655382:IWR655395 JGM655382:JGN655395 JQI655382:JQJ655395 KAE655382:KAF655395 KKA655382:KKB655395 KTW655382:KTX655395 LDS655382:LDT655395 LNO655382:LNP655395 LXK655382:LXL655395 MHG655382:MHH655395 MRC655382:MRD655395 NAY655382:NAZ655395 NKU655382:NKV655395 NUQ655382:NUR655395 OEM655382:OEN655395 OOI655382:OOJ655395 OYE655382:OYF655395 PIA655382:PIB655395 PRW655382:PRX655395 QBS655382:QBT655395 QLO655382:QLP655395 QVK655382:QVL655395 RFG655382:RFH655395 RPC655382:RPD655395 RYY655382:RYZ655395 SIU655382:SIV655395 SSQ655382:SSR655395 TCM655382:TCN655395 TMI655382:TMJ655395 TWE655382:TWF655395 UGA655382:UGB655395 UPW655382:UPX655395 UZS655382:UZT655395 VJO655382:VJP655395 VTK655382:VTL655395 WDG655382:WDH655395 WNC655382:WND655395 WWY655382:WWZ655395 X786454:X786467 KM720918:KN720931 UI720918:UJ720931 AEE720918:AEF720931 AOA720918:AOB720931 AXW720918:AXX720931 BHS720918:BHT720931 BRO720918:BRP720931 CBK720918:CBL720931 CLG720918:CLH720931 CVC720918:CVD720931 DEY720918:DEZ720931 DOU720918:DOV720931 DYQ720918:DYR720931 EIM720918:EIN720931 ESI720918:ESJ720931 FCE720918:FCF720931 FMA720918:FMB720931 FVW720918:FVX720931 GFS720918:GFT720931 GPO720918:GPP720931 GZK720918:GZL720931 HJG720918:HJH720931 HTC720918:HTD720931 ICY720918:ICZ720931 IMU720918:IMV720931 IWQ720918:IWR720931 JGM720918:JGN720931 JQI720918:JQJ720931 KAE720918:KAF720931 KKA720918:KKB720931 KTW720918:KTX720931 LDS720918:LDT720931 LNO720918:LNP720931 LXK720918:LXL720931 MHG720918:MHH720931 MRC720918:MRD720931 NAY720918:NAZ720931 NKU720918:NKV720931 NUQ720918:NUR720931 OEM720918:OEN720931 OOI720918:OOJ720931 OYE720918:OYF720931 PIA720918:PIB720931 PRW720918:PRX720931 QBS720918:QBT720931 QLO720918:QLP720931 QVK720918:QVL720931 RFG720918:RFH720931 RPC720918:RPD720931 RYY720918:RYZ720931 SIU720918:SIV720931 SSQ720918:SSR720931 TCM720918:TCN720931 TMI720918:TMJ720931 TWE720918:TWF720931 UGA720918:UGB720931 UPW720918:UPX720931 UZS720918:UZT720931 VJO720918:VJP720931 VTK720918:VTL720931 WDG720918:WDH720931 WNC720918:WND720931 WWY720918:WWZ720931 X851990:X852003 KM786454:KN786467 UI786454:UJ786467 AEE786454:AEF786467 AOA786454:AOB786467 AXW786454:AXX786467 BHS786454:BHT786467 BRO786454:BRP786467 CBK786454:CBL786467 CLG786454:CLH786467 CVC786454:CVD786467 DEY786454:DEZ786467 DOU786454:DOV786467 DYQ786454:DYR786467 EIM786454:EIN786467 ESI786454:ESJ786467 FCE786454:FCF786467 FMA786454:FMB786467 FVW786454:FVX786467 GFS786454:GFT786467 GPO786454:GPP786467 GZK786454:GZL786467 HJG786454:HJH786467 HTC786454:HTD786467 ICY786454:ICZ786467 IMU786454:IMV786467 IWQ786454:IWR786467 JGM786454:JGN786467 JQI786454:JQJ786467 KAE786454:KAF786467 KKA786454:KKB786467 KTW786454:KTX786467 LDS786454:LDT786467 LNO786454:LNP786467 LXK786454:LXL786467 MHG786454:MHH786467 MRC786454:MRD786467 NAY786454:NAZ786467 NKU786454:NKV786467 NUQ786454:NUR786467 OEM786454:OEN786467 OOI786454:OOJ786467 OYE786454:OYF786467 PIA786454:PIB786467 PRW786454:PRX786467 QBS786454:QBT786467 QLO786454:QLP786467 QVK786454:QVL786467 RFG786454:RFH786467 RPC786454:RPD786467 RYY786454:RYZ786467 SIU786454:SIV786467 SSQ786454:SSR786467 TCM786454:TCN786467 TMI786454:TMJ786467 TWE786454:TWF786467 UGA786454:UGB786467 UPW786454:UPX786467 UZS786454:UZT786467 VJO786454:VJP786467 VTK786454:VTL786467 WDG786454:WDH786467 WNC786454:WND786467 WWY786454:WWZ786467 X917526:X917539 KM851990:KN852003 UI851990:UJ852003 AEE851990:AEF852003 AOA851990:AOB852003 AXW851990:AXX852003 BHS851990:BHT852003 BRO851990:BRP852003 CBK851990:CBL852003 CLG851990:CLH852003 CVC851990:CVD852003 DEY851990:DEZ852003 DOU851990:DOV852003 DYQ851990:DYR852003 EIM851990:EIN852003 ESI851990:ESJ852003 FCE851990:FCF852003 FMA851990:FMB852003 FVW851990:FVX852003 GFS851990:GFT852003 GPO851990:GPP852003 GZK851990:GZL852003 HJG851990:HJH852003 HTC851990:HTD852003 ICY851990:ICZ852003 IMU851990:IMV852003 IWQ851990:IWR852003 JGM851990:JGN852003 JQI851990:JQJ852003 KAE851990:KAF852003 KKA851990:KKB852003 KTW851990:KTX852003 LDS851990:LDT852003 LNO851990:LNP852003 LXK851990:LXL852003 MHG851990:MHH852003 MRC851990:MRD852003 NAY851990:NAZ852003 NKU851990:NKV852003 NUQ851990:NUR852003 OEM851990:OEN852003 OOI851990:OOJ852003 OYE851990:OYF852003 PIA851990:PIB852003 PRW851990:PRX852003 QBS851990:QBT852003 QLO851990:QLP852003 QVK851990:QVL852003 RFG851990:RFH852003 RPC851990:RPD852003 RYY851990:RYZ852003 SIU851990:SIV852003 SSQ851990:SSR852003 TCM851990:TCN852003 TMI851990:TMJ852003 TWE851990:TWF852003 UGA851990:UGB852003 UPW851990:UPX852003 UZS851990:UZT852003 VJO851990:VJP852003 VTK851990:VTL852003 WDG851990:WDH852003 WNC851990:WND852003 WWY851990:WWZ852003 X983062:X983075 KM917526:KN917539 UI917526:UJ917539 AEE917526:AEF917539 AOA917526:AOB917539 AXW917526:AXX917539 BHS917526:BHT917539 BRO917526:BRP917539 CBK917526:CBL917539 CLG917526:CLH917539 CVC917526:CVD917539 DEY917526:DEZ917539 DOU917526:DOV917539 DYQ917526:DYR917539 EIM917526:EIN917539 ESI917526:ESJ917539 FCE917526:FCF917539 FMA917526:FMB917539 FVW917526:FVX917539 GFS917526:GFT917539 GPO917526:GPP917539 GZK917526:GZL917539 HJG917526:HJH917539 HTC917526:HTD917539 ICY917526:ICZ917539 IMU917526:IMV917539 IWQ917526:IWR917539 JGM917526:JGN917539 JQI917526:JQJ917539 KAE917526:KAF917539 KKA917526:KKB917539 KTW917526:KTX917539 LDS917526:LDT917539 LNO917526:LNP917539 LXK917526:LXL917539 MHG917526:MHH917539 MRC917526:MRD917539 NAY917526:NAZ917539 NKU917526:NKV917539 NUQ917526:NUR917539 OEM917526:OEN917539 OOI917526:OOJ917539 OYE917526:OYF917539 PIA917526:PIB917539 PRW917526:PRX917539 QBS917526:QBT917539 QLO917526:QLP917539 QVK917526:QVL917539 RFG917526:RFH917539 RPC917526:RPD917539 RYY917526:RYZ917539 SIU917526:SIV917539 SSQ917526:SSR917539 TCM917526:TCN917539 TMI917526:TMJ917539 TWE917526:TWF917539 UGA917526:UGB917539 UPW917526:UPX917539 UZS917526:UZT917539 VJO917526:VJP917539 VTK917526:VTL917539 WDG917526:WDH917539 WNC917526:WND917539 WWY917526:WWZ917539 X65545:X65556 KM983062:KN983075 UI983062:UJ983075 AEE983062:AEF983075 AOA983062:AOB983075 AXW983062:AXX983075 BHS983062:BHT983075 BRO983062:BRP983075 CBK983062:CBL983075 CLG983062:CLH983075 CVC983062:CVD983075 DEY983062:DEZ983075 DOU983062:DOV983075 DYQ983062:DYR983075 EIM983062:EIN983075 ESI983062:ESJ983075 FCE983062:FCF983075 FMA983062:FMB983075 FVW983062:FVX983075 GFS983062:GFT983075 GPO983062:GPP983075 GZK983062:GZL983075 HJG983062:HJH983075 HTC983062:HTD983075 ICY983062:ICZ983075 IMU983062:IMV983075 IWQ983062:IWR983075 JGM983062:JGN983075 JQI983062:JQJ983075 KAE983062:KAF983075 KKA983062:KKB983075 KTW983062:KTX983075 LDS983062:LDT983075 LNO983062:LNP983075 LXK983062:LXL983075 MHG983062:MHH983075 MRC983062:MRD983075 NAY983062:NAZ983075 NKU983062:NKV983075 NUQ983062:NUR983075 OEM983062:OEN983075 OOI983062:OOJ983075 OYE983062:OYF983075 PIA983062:PIB983075 PRW983062:PRX983075 QBS983062:QBT983075 QLO983062:QLP983075 QVK983062:QVL983075 RFG983062:RFH983075 RPC983062:RPD983075 RYY983062:RYZ983075 SIU983062:SIV983075 SSQ983062:SSR983075 TCM983062:TCN983075 TMI983062:TMJ983075 TWE983062:TWF983075 UGA983062:UGB983075 UPW983062:UPX983075 UZS983062:UZT983075 VJO983062:VJP983075 VTK983062:VTL983075 WDG983062:WDH983075 WNC983062:WND983075 WWY983062:WWZ983075 AJ131094:AN131107 KQ65558:KR65571 UM65558:UN65571 AEI65558:AEJ65571 AOE65558:AOF65571 AYA65558:AYB65571 BHW65558:BHX65571 BRS65558:BRT65571 CBO65558:CBP65571 CLK65558:CLL65571 CVG65558:CVH65571 DFC65558:DFD65571 DOY65558:DOZ65571 DYU65558:DYV65571 EIQ65558:EIR65571 ESM65558:ESN65571 FCI65558:FCJ65571 FME65558:FMF65571 FWA65558:FWB65571 GFW65558:GFX65571 GPS65558:GPT65571 GZO65558:GZP65571 HJK65558:HJL65571 HTG65558:HTH65571 IDC65558:IDD65571 IMY65558:IMZ65571 IWU65558:IWV65571 JGQ65558:JGR65571 JQM65558:JQN65571 KAI65558:KAJ65571 KKE65558:KKF65571 KUA65558:KUB65571 LDW65558:LDX65571 LNS65558:LNT65571 LXO65558:LXP65571 MHK65558:MHL65571 MRG65558:MRH65571 NBC65558:NBD65571 NKY65558:NKZ65571 NUU65558:NUV65571 OEQ65558:OER65571 OOM65558:OON65571 OYI65558:OYJ65571 PIE65558:PIF65571 PSA65558:PSB65571 QBW65558:QBX65571 QLS65558:QLT65571 QVO65558:QVP65571 RFK65558:RFL65571 RPG65558:RPH65571 RZC65558:RZD65571 SIY65558:SIZ65571 SSU65558:SSV65571 TCQ65558:TCR65571 TMM65558:TMN65571 TWI65558:TWJ65571 UGE65558:UGF65571 UQA65558:UQB65571 UZW65558:UZX65571 VJS65558:VJT65571 VTO65558:VTP65571 WDK65558:WDL65571 WNG65558:WNH65571 WXC65558:WXD65571 AJ196630:AN196643 KQ131094:KR131107 UM131094:UN131107 AEI131094:AEJ131107 AOE131094:AOF131107 AYA131094:AYB131107 BHW131094:BHX131107 BRS131094:BRT131107 CBO131094:CBP131107 CLK131094:CLL131107 CVG131094:CVH131107 DFC131094:DFD131107 DOY131094:DOZ131107 DYU131094:DYV131107 EIQ131094:EIR131107 ESM131094:ESN131107 FCI131094:FCJ131107 FME131094:FMF131107 FWA131094:FWB131107 GFW131094:GFX131107 GPS131094:GPT131107 GZO131094:GZP131107 HJK131094:HJL131107 HTG131094:HTH131107 IDC131094:IDD131107 IMY131094:IMZ131107 IWU131094:IWV131107 JGQ131094:JGR131107 JQM131094:JQN131107 KAI131094:KAJ131107 KKE131094:KKF131107 KUA131094:KUB131107 LDW131094:LDX131107 LNS131094:LNT131107 LXO131094:LXP131107 MHK131094:MHL131107 MRG131094:MRH131107 NBC131094:NBD131107 NKY131094:NKZ131107 NUU131094:NUV131107 OEQ131094:OER131107 OOM131094:OON131107 OYI131094:OYJ131107 PIE131094:PIF131107 PSA131094:PSB131107 QBW131094:QBX131107 QLS131094:QLT131107 QVO131094:QVP131107 RFK131094:RFL131107 RPG131094:RPH131107 RZC131094:RZD131107 SIY131094:SIZ131107 SSU131094:SSV131107 TCQ131094:TCR131107 TMM131094:TMN131107 TWI131094:TWJ131107 UGE131094:UGF131107 UQA131094:UQB131107 UZW131094:UZX131107 VJS131094:VJT131107 VTO131094:VTP131107 WDK131094:WDL131107 WNG131094:WNH131107 WXC131094:WXD131107 AJ262166:AN262179 KQ196630:KR196643 UM196630:UN196643 AEI196630:AEJ196643 AOE196630:AOF196643 AYA196630:AYB196643 BHW196630:BHX196643 BRS196630:BRT196643 CBO196630:CBP196643 CLK196630:CLL196643 CVG196630:CVH196643 DFC196630:DFD196643 DOY196630:DOZ196643 DYU196630:DYV196643 EIQ196630:EIR196643 ESM196630:ESN196643 FCI196630:FCJ196643 FME196630:FMF196643 FWA196630:FWB196643 GFW196630:GFX196643 GPS196630:GPT196643 GZO196630:GZP196643 HJK196630:HJL196643 HTG196630:HTH196643 IDC196630:IDD196643 IMY196630:IMZ196643 IWU196630:IWV196643 JGQ196630:JGR196643 JQM196630:JQN196643 KAI196630:KAJ196643 KKE196630:KKF196643 KUA196630:KUB196643 LDW196630:LDX196643 LNS196630:LNT196643 LXO196630:LXP196643 MHK196630:MHL196643 MRG196630:MRH196643 NBC196630:NBD196643 NKY196630:NKZ196643 NUU196630:NUV196643 OEQ196630:OER196643 OOM196630:OON196643 OYI196630:OYJ196643 PIE196630:PIF196643 PSA196630:PSB196643 QBW196630:QBX196643 QLS196630:QLT196643 QVO196630:QVP196643 RFK196630:RFL196643 RPG196630:RPH196643 RZC196630:RZD196643 SIY196630:SIZ196643 SSU196630:SSV196643 TCQ196630:TCR196643 TMM196630:TMN196643 TWI196630:TWJ196643 UGE196630:UGF196643 UQA196630:UQB196643 UZW196630:UZX196643 VJS196630:VJT196643 VTO196630:VTP196643 WDK196630:WDL196643 WNG196630:WNH196643 WXC196630:WXD196643 AJ327702:AN327715 KQ262166:KR262179 UM262166:UN262179 AEI262166:AEJ262179 AOE262166:AOF262179 AYA262166:AYB262179 BHW262166:BHX262179 BRS262166:BRT262179 CBO262166:CBP262179 CLK262166:CLL262179 CVG262166:CVH262179 DFC262166:DFD262179 DOY262166:DOZ262179 DYU262166:DYV262179 EIQ262166:EIR262179 ESM262166:ESN262179 FCI262166:FCJ262179 FME262166:FMF262179 FWA262166:FWB262179 GFW262166:GFX262179 GPS262166:GPT262179 GZO262166:GZP262179 HJK262166:HJL262179 HTG262166:HTH262179 IDC262166:IDD262179 IMY262166:IMZ262179 IWU262166:IWV262179 JGQ262166:JGR262179 JQM262166:JQN262179 KAI262166:KAJ262179 KKE262166:KKF262179 KUA262166:KUB262179 LDW262166:LDX262179 LNS262166:LNT262179 LXO262166:LXP262179 MHK262166:MHL262179 MRG262166:MRH262179 NBC262166:NBD262179 NKY262166:NKZ262179 NUU262166:NUV262179 OEQ262166:OER262179 OOM262166:OON262179 OYI262166:OYJ262179 PIE262166:PIF262179 PSA262166:PSB262179 QBW262166:QBX262179 QLS262166:QLT262179 QVO262166:QVP262179 RFK262166:RFL262179 RPG262166:RPH262179 RZC262166:RZD262179 SIY262166:SIZ262179 SSU262166:SSV262179 TCQ262166:TCR262179 TMM262166:TMN262179 TWI262166:TWJ262179 UGE262166:UGF262179 UQA262166:UQB262179 UZW262166:UZX262179 VJS262166:VJT262179 VTO262166:VTP262179 WDK262166:WDL262179 WNG262166:WNH262179 WXC262166:WXD262179 AJ393238:AN393251 KQ327702:KR327715 UM327702:UN327715 AEI327702:AEJ327715 AOE327702:AOF327715 AYA327702:AYB327715 BHW327702:BHX327715 BRS327702:BRT327715 CBO327702:CBP327715 CLK327702:CLL327715 CVG327702:CVH327715 DFC327702:DFD327715 DOY327702:DOZ327715 DYU327702:DYV327715 EIQ327702:EIR327715 ESM327702:ESN327715 FCI327702:FCJ327715 FME327702:FMF327715 FWA327702:FWB327715 GFW327702:GFX327715 GPS327702:GPT327715 GZO327702:GZP327715 HJK327702:HJL327715 HTG327702:HTH327715 IDC327702:IDD327715 IMY327702:IMZ327715 IWU327702:IWV327715 JGQ327702:JGR327715 JQM327702:JQN327715 KAI327702:KAJ327715 KKE327702:KKF327715 KUA327702:KUB327715 LDW327702:LDX327715 LNS327702:LNT327715 LXO327702:LXP327715 MHK327702:MHL327715 MRG327702:MRH327715 NBC327702:NBD327715 NKY327702:NKZ327715 NUU327702:NUV327715 OEQ327702:OER327715 OOM327702:OON327715 OYI327702:OYJ327715 PIE327702:PIF327715 PSA327702:PSB327715 QBW327702:QBX327715 QLS327702:QLT327715 QVO327702:QVP327715 RFK327702:RFL327715 RPG327702:RPH327715 RZC327702:RZD327715 SIY327702:SIZ327715 SSU327702:SSV327715 TCQ327702:TCR327715 TMM327702:TMN327715 TWI327702:TWJ327715 UGE327702:UGF327715 UQA327702:UQB327715 UZW327702:UZX327715 VJS327702:VJT327715 VTO327702:VTP327715 WDK327702:WDL327715 WNG327702:WNH327715 WXC327702:WXD327715 AJ458774:AN458787 KQ393238:KR393251 UM393238:UN393251 AEI393238:AEJ393251 AOE393238:AOF393251 AYA393238:AYB393251 BHW393238:BHX393251 BRS393238:BRT393251 CBO393238:CBP393251 CLK393238:CLL393251 CVG393238:CVH393251 DFC393238:DFD393251 DOY393238:DOZ393251 DYU393238:DYV393251 EIQ393238:EIR393251 ESM393238:ESN393251 FCI393238:FCJ393251 FME393238:FMF393251 FWA393238:FWB393251 GFW393238:GFX393251 GPS393238:GPT393251 GZO393238:GZP393251 HJK393238:HJL393251 HTG393238:HTH393251 IDC393238:IDD393251 IMY393238:IMZ393251 IWU393238:IWV393251 JGQ393238:JGR393251 JQM393238:JQN393251 KAI393238:KAJ393251 KKE393238:KKF393251 KUA393238:KUB393251 LDW393238:LDX393251 LNS393238:LNT393251 LXO393238:LXP393251 MHK393238:MHL393251 MRG393238:MRH393251 NBC393238:NBD393251 NKY393238:NKZ393251 NUU393238:NUV393251 OEQ393238:OER393251 OOM393238:OON393251 OYI393238:OYJ393251 PIE393238:PIF393251 PSA393238:PSB393251 QBW393238:QBX393251 QLS393238:QLT393251 QVO393238:QVP393251 RFK393238:RFL393251 RPG393238:RPH393251 RZC393238:RZD393251 SIY393238:SIZ393251 SSU393238:SSV393251 TCQ393238:TCR393251 TMM393238:TMN393251 TWI393238:TWJ393251 UGE393238:UGF393251 UQA393238:UQB393251 UZW393238:UZX393251 VJS393238:VJT393251 VTO393238:VTP393251 WDK393238:WDL393251 WNG393238:WNH393251 WXC393238:WXD393251 AJ524310:AN524323 KQ458774:KR458787 UM458774:UN458787 AEI458774:AEJ458787 AOE458774:AOF458787 AYA458774:AYB458787 BHW458774:BHX458787 BRS458774:BRT458787 CBO458774:CBP458787 CLK458774:CLL458787 CVG458774:CVH458787 DFC458774:DFD458787 DOY458774:DOZ458787 DYU458774:DYV458787 EIQ458774:EIR458787 ESM458774:ESN458787 FCI458774:FCJ458787 FME458774:FMF458787 FWA458774:FWB458787 GFW458774:GFX458787 GPS458774:GPT458787 GZO458774:GZP458787 HJK458774:HJL458787 HTG458774:HTH458787 IDC458774:IDD458787 IMY458774:IMZ458787 IWU458774:IWV458787 JGQ458774:JGR458787 JQM458774:JQN458787 KAI458774:KAJ458787 KKE458774:KKF458787 KUA458774:KUB458787 LDW458774:LDX458787 LNS458774:LNT458787 LXO458774:LXP458787 MHK458774:MHL458787 MRG458774:MRH458787 NBC458774:NBD458787 NKY458774:NKZ458787 NUU458774:NUV458787 OEQ458774:OER458787 OOM458774:OON458787 OYI458774:OYJ458787 PIE458774:PIF458787 PSA458774:PSB458787 QBW458774:QBX458787 QLS458774:QLT458787 QVO458774:QVP458787 RFK458774:RFL458787 RPG458774:RPH458787 RZC458774:RZD458787 SIY458774:SIZ458787 SSU458774:SSV458787 TCQ458774:TCR458787 TMM458774:TMN458787 TWI458774:TWJ458787 UGE458774:UGF458787 UQA458774:UQB458787 UZW458774:UZX458787 VJS458774:VJT458787 VTO458774:VTP458787 WDK458774:WDL458787 WNG458774:WNH458787 WXC458774:WXD458787 AJ589846:AN589859 KQ524310:KR524323 UM524310:UN524323 AEI524310:AEJ524323 AOE524310:AOF524323 AYA524310:AYB524323 BHW524310:BHX524323 BRS524310:BRT524323 CBO524310:CBP524323 CLK524310:CLL524323 CVG524310:CVH524323 DFC524310:DFD524323 DOY524310:DOZ524323 DYU524310:DYV524323 EIQ524310:EIR524323 ESM524310:ESN524323 FCI524310:FCJ524323 FME524310:FMF524323 FWA524310:FWB524323 GFW524310:GFX524323 GPS524310:GPT524323 GZO524310:GZP524323 HJK524310:HJL524323 HTG524310:HTH524323 IDC524310:IDD524323 IMY524310:IMZ524323 IWU524310:IWV524323 JGQ524310:JGR524323 JQM524310:JQN524323 KAI524310:KAJ524323 KKE524310:KKF524323 KUA524310:KUB524323 LDW524310:LDX524323 LNS524310:LNT524323 LXO524310:LXP524323 MHK524310:MHL524323 MRG524310:MRH524323 NBC524310:NBD524323 NKY524310:NKZ524323 NUU524310:NUV524323 OEQ524310:OER524323 OOM524310:OON524323 OYI524310:OYJ524323 PIE524310:PIF524323 PSA524310:PSB524323 QBW524310:QBX524323 QLS524310:QLT524323 QVO524310:QVP524323 RFK524310:RFL524323 RPG524310:RPH524323 RZC524310:RZD524323 SIY524310:SIZ524323 SSU524310:SSV524323 TCQ524310:TCR524323 TMM524310:TMN524323 TWI524310:TWJ524323 UGE524310:UGF524323 UQA524310:UQB524323 UZW524310:UZX524323 VJS524310:VJT524323 VTO524310:VTP524323 WDK524310:WDL524323 WNG524310:WNH524323 WXC524310:WXD524323 AJ655382:AN655395 KQ589846:KR589859 UM589846:UN589859 AEI589846:AEJ589859 AOE589846:AOF589859 AYA589846:AYB589859 BHW589846:BHX589859 BRS589846:BRT589859 CBO589846:CBP589859 CLK589846:CLL589859 CVG589846:CVH589859 DFC589846:DFD589859 DOY589846:DOZ589859 DYU589846:DYV589859 EIQ589846:EIR589859 ESM589846:ESN589859 FCI589846:FCJ589859 FME589846:FMF589859 FWA589846:FWB589859 GFW589846:GFX589859 GPS589846:GPT589859 GZO589846:GZP589859 HJK589846:HJL589859 HTG589846:HTH589859 IDC589846:IDD589859 IMY589846:IMZ589859 IWU589846:IWV589859 JGQ589846:JGR589859 JQM589846:JQN589859 KAI589846:KAJ589859 KKE589846:KKF589859 KUA589846:KUB589859 LDW589846:LDX589859 LNS589846:LNT589859 LXO589846:LXP589859 MHK589846:MHL589859 MRG589846:MRH589859 NBC589846:NBD589859 NKY589846:NKZ589859 NUU589846:NUV589859 OEQ589846:OER589859 OOM589846:OON589859 OYI589846:OYJ589859 PIE589846:PIF589859 PSA589846:PSB589859 QBW589846:QBX589859 QLS589846:QLT589859 QVO589846:QVP589859 RFK589846:RFL589859 RPG589846:RPH589859 RZC589846:RZD589859 SIY589846:SIZ589859 SSU589846:SSV589859 TCQ589846:TCR589859 TMM589846:TMN589859 TWI589846:TWJ589859 UGE589846:UGF589859 UQA589846:UQB589859 UZW589846:UZX589859 VJS589846:VJT589859 VTO589846:VTP589859 WDK589846:WDL589859 WNG589846:WNH589859 WXC589846:WXD589859 AJ720918:AN720931 KQ655382:KR655395 UM655382:UN655395 AEI655382:AEJ655395 AOE655382:AOF655395 AYA655382:AYB655395 BHW655382:BHX655395 BRS655382:BRT655395 CBO655382:CBP655395 CLK655382:CLL655395 CVG655382:CVH655395 DFC655382:DFD655395 DOY655382:DOZ655395 DYU655382:DYV655395 EIQ655382:EIR655395 ESM655382:ESN655395 FCI655382:FCJ655395 FME655382:FMF655395 FWA655382:FWB655395 GFW655382:GFX655395 GPS655382:GPT655395 GZO655382:GZP655395 HJK655382:HJL655395 HTG655382:HTH655395 IDC655382:IDD655395 IMY655382:IMZ655395 IWU655382:IWV655395 JGQ655382:JGR655395 JQM655382:JQN655395 KAI655382:KAJ655395 KKE655382:KKF655395 KUA655382:KUB655395 LDW655382:LDX655395 LNS655382:LNT655395 LXO655382:LXP655395 MHK655382:MHL655395 MRG655382:MRH655395 NBC655382:NBD655395 NKY655382:NKZ655395 NUU655382:NUV655395 OEQ655382:OER655395 OOM655382:OON655395 OYI655382:OYJ655395 PIE655382:PIF655395 PSA655382:PSB655395 QBW655382:QBX655395 QLS655382:QLT655395 QVO655382:QVP655395 RFK655382:RFL655395 RPG655382:RPH655395 RZC655382:RZD655395 SIY655382:SIZ655395 SSU655382:SSV655395 TCQ655382:TCR655395 TMM655382:TMN655395 TWI655382:TWJ655395 UGE655382:UGF655395 UQA655382:UQB655395 UZW655382:UZX655395 VJS655382:VJT655395 VTO655382:VTP655395 WDK655382:WDL655395 WNG655382:WNH655395 WXC655382:WXD655395 AJ786454:AN786467 KQ720918:KR720931 UM720918:UN720931 AEI720918:AEJ720931 AOE720918:AOF720931 AYA720918:AYB720931 BHW720918:BHX720931 BRS720918:BRT720931 CBO720918:CBP720931 CLK720918:CLL720931 CVG720918:CVH720931 DFC720918:DFD720931 DOY720918:DOZ720931 DYU720918:DYV720931 EIQ720918:EIR720931 ESM720918:ESN720931 FCI720918:FCJ720931 FME720918:FMF720931 FWA720918:FWB720931 GFW720918:GFX720931 GPS720918:GPT720931 GZO720918:GZP720931 HJK720918:HJL720931 HTG720918:HTH720931 IDC720918:IDD720931 IMY720918:IMZ720931 IWU720918:IWV720931 JGQ720918:JGR720931 JQM720918:JQN720931 KAI720918:KAJ720931 KKE720918:KKF720931 KUA720918:KUB720931 LDW720918:LDX720931 LNS720918:LNT720931 LXO720918:LXP720931 MHK720918:MHL720931 MRG720918:MRH720931 NBC720918:NBD720931 NKY720918:NKZ720931 NUU720918:NUV720931 OEQ720918:OER720931 OOM720918:OON720931 OYI720918:OYJ720931 PIE720918:PIF720931 PSA720918:PSB720931 QBW720918:QBX720931 QLS720918:QLT720931 QVO720918:QVP720931 RFK720918:RFL720931 RPG720918:RPH720931 RZC720918:RZD720931 SIY720918:SIZ720931 SSU720918:SSV720931 TCQ720918:TCR720931 TMM720918:TMN720931 TWI720918:TWJ720931 UGE720918:UGF720931 UQA720918:UQB720931 UZW720918:UZX720931 VJS720918:VJT720931 VTO720918:VTP720931 WDK720918:WDL720931 WNG720918:WNH720931 WXC720918:WXD720931 AJ851990:AN852003 KQ786454:KR786467 UM786454:UN786467 AEI786454:AEJ786467 AOE786454:AOF786467 AYA786454:AYB786467 BHW786454:BHX786467 BRS786454:BRT786467 CBO786454:CBP786467 CLK786454:CLL786467 CVG786454:CVH786467 DFC786454:DFD786467 DOY786454:DOZ786467 DYU786454:DYV786467 EIQ786454:EIR786467 ESM786454:ESN786467 FCI786454:FCJ786467 FME786454:FMF786467 FWA786454:FWB786467 GFW786454:GFX786467 GPS786454:GPT786467 GZO786454:GZP786467 HJK786454:HJL786467 HTG786454:HTH786467 IDC786454:IDD786467 IMY786454:IMZ786467 IWU786454:IWV786467 JGQ786454:JGR786467 JQM786454:JQN786467 KAI786454:KAJ786467 KKE786454:KKF786467 KUA786454:KUB786467 LDW786454:LDX786467 LNS786454:LNT786467 LXO786454:LXP786467 MHK786454:MHL786467 MRG786454:MRH786467 NBC786454:NBD786467 NKY786454:NKZ786467 NUU786454:NUV786467 OEQ786454:OER786467 OOM786454:OON786467 OYI786454:OYJ786467 PIE786454:PIF786467 PSA786454:PSB786467 QBW786454:QBX786467 QLS786454:QLT786467 QVO786454:QVP786467 RFK786454:RFL786467 RPG786454:RPH786467 RZC786454:RZD786467 SIY786454:SIZ786467 SSU786454:SSV786467 TCQ786454:TCR786467 TMM786454:TMN786467 TWI786454:TWJ786467 UGE786454:UGF786467 UQA786454:UQB786467 UZW786454:UZX786467 VJS786454:VJT786467 VTO786454:VTP786467 WDK786454:WDL786467 WNG786454:WNH786467 WXC786454:WXD786467 AJ917526:AN917539 KQ851990:KR852003 UM851990:UN852003 AEI851990:AEJ852003 AOE851990:AOF852003 AYA851990:AYB852003 BHW851990:BHX852003 BRS851990:BRT852003 CBO851990:CBP852003 CLK851990:CLL852003 CVG851990:CVH852003 DFC851990:DFD852003 DOY851990:DOZ852003 DYU851990:DYV852003 EIQ851990:EIR852003 ESM851990:ESN852003 FCI851990:FCJ852003 FME851990:FMF852003 FWA851990:FWB852003 GFW851990:GFX852003 GPS851990:GPT852003 GZO851990:GZP852003 HJK851990:HJL852003 HTG851990:HTH852003 IDC851990:IDD852003 IMY851990:IMZ852003 IWU851990:IWV852003 JGQ851990:JGR852003 JQM851990:JQN852003 KAI851990:KAJ852003 KKE851990:KKF852003 KUA851990:KUB852003 LDW851990:LDX852003 LNS851990:LNT852003 LXO851990:LXP852003 MHK851990:MHL852003 MRG851990:MRH852003 NBC851990:NBD852003 NKY851990:NKZ852003 NUU851990:NUV852003 OEQ851990:OER852003 OOM851990:OON852003 OYI851990:OYJ852003 PIE851990:PIF852003 PSA851990:PSB852003 QBW851990:QBX852003 QLS851990:QLT852003 QVO851990:QVP852003 RFK851990:RFL852003 RPG851990:RPH852003 RZC851990:RZD852003 SIY851990:SIZ852003 SSU851990:SSV852003 TCQ851990:TCR852003 TMM851990:TMN852003 TWI851990:TWJ852003 UGE851990:UGF852003 UQA851990:UQB852003 UZW851990:UZX852003 VJS851990:VJT852003 VTO851990:VTP852003 WDK851990:WDL852003 WNG851990:WNH852003 WXC851990:WXD852003 AJ983062:AN983075 KQ917526:KR917539 UM917526:UN917539 AEI917526:AEJ917539 AOE917526:AOF917539 AYA917526:AYB917539 BHW917526:BHX917539 BRS917526:BRT917539 CBO917526:CBP917539 CLK917526:CLL917539 CVG917526:CVH917539 DFC917526:DFD917539 DOY917526:DOZ917539 DYU917526:DYV917539 EIQ917526:EIR917539 ESM917526:ESN917539 FCI917526:FCJ917539 FME917526:FMF917539 FWA917526:FWB917539 GFW917526:GFX917539 GPS917526:GPT917539 GZO917526:GZP917539 HJK917526:HJL917539 HTG917526:HTH917539 IDC917526:IDD917539 IMY917526:IMZ917539 IWU917526:IWV917539 JGQ917526:JGR917539 JQM917526:JQN917539 KAI917526:KAJ917539 KKE917526:KKF917539 KUA917526:KUB917539 LDW917526:LDX917539 LNS917526:LNT917539 LXO917526:LXP917539 MHK917526:MHL917539 MRG917526:MRH917539 NBC917526:NBD917539 NKY917526:NKZ917539 NUU917526:NUV917539 OEQ917526:OER917539 OOM917526:OON917539 OYI917526:OYJ917539 PIE917526:PIF917539 PSA917526:PSB917539 QBW917526:QBX917539 QLS917526:QLT917539 QVO917526:QVP917539 RFK917526:RFL917539 RPG917526:RPH917539 RZC917526:RZD917539 SIY917526:SIZ917539 SSU917526:SSV917539 TCQ917526:TCR917539 TMM917526:TMN917539 TWI917526:TWJ917539 UGE917526:UGF917539 UQA917526:UQB917539 UZW917526:UZX917539 VJS917526:VJT917539 VTO917526:VTP917539 WDK917526:WDL917539 WNG917526:WNH917539 WXC917526:WXD917539 AJ65545:AN65556 KQ983062:KR983075 UM983062:UN983075 AEI983062:AEJ983075 AOE983062:AOF983075 AYA983062:AYB983075 BHW983062:BHX983075 BRS983062:BRT983075 CBO983062:CBP983075 CLK983062:CLL983075 CVG983062:CVH983075 DFC983062:DFD983075 DOY983062:DOZ983075 DYU983062:DYV983075 EIQ983062:EIR983075 ESM983062:ESN983075 FCI983062:FCJ983075 FME983062:FMF983075 FWA983062:FWB983075 GFW983062:GFX983075 GPS983062:GPT983075 GZO983062:GZP983075 HJK983062:HJL983075 HTG983062:HTH983075 IDC983062:IDD983075 IMY983062:IMZ983075 IWU983062:IWV983075 JGQ983062:JGR983075 JQM983062:JQN983075 KAI983062:KAJ983075 KKE983062:KKF983075 KUA983062:KUB983075 LDW983062:LDX983075 LNS983062:LNT983075 LXO983062:LXP983075 MHK983062:MHL983075 MRG983062:MRH983075 NBC983062:NBD983075 NKY983062:NKZ983075 NUU983062:NUV983075 OEQ983062:OER983075 OOM983062:OON983075 OYI983062:OYJ983075 PIE983062:PIF983075 PSA983062:PSB983075 QBW983062:QBX983075 QLS983062:QLT983075 QVO983062:QVP983075 RFK983062:RFL983075 RPG983062:RPH983075 RZC983062:RZD983075 SIY983062:SIZ983075 SSU983062:SSV983075 TCQ983062:TCR983075 TMM983062:TMN983075 TWI983062:TWJ983075 UGE983062:UGF983075 UQA983062:UQB983075 UZW983062:UZX983075 VJS983062:VJT983075 VTO983062:VTP983075 WDK983062:WDL983075 WNG983062:WNH983075 WXC983062:WXD983075 BW35:BX35 LS35:LT35 VO35:VP35 AFK35:AFL35 APG35:APH35 AZC35:AZD35 BIY35:BIZ35 BSU35:BSV35 CCQ35:CCR35 CMM35:CMN35 CWI35:CWJ35 DGE35:DGF35 DQA35:DQB35 DZW35:DZX35 EJS35:EJT35 ETO35:ETP35 FDK35:FDL35 FNG35:FNH35 FXC35:FXD35 GGY35:GGZ35 GQU35:GQV35 HAQ35:HAR35 HKM35:HKN35 HUI35:HUJ35 IEE35:IEF35 IOA35:IOB35 IXW35:IXX35 JHS35:JHT35 JRO35:JRP35 KBK35:KBL35 KLG35:KLH35 KVC35:KVD35 LEY35:LEZ35 LOU35:LOV35 LYQ35:LYR35 MIM35:MIN35 MSI35:MSJ35 NCE35:NCF35 NMA35:NMB35 NVW35:NVX35 OFS35:OFT35 OPO35:OPP35 OZK35:OZL35 PJG35:PJH35 PTC35:PTD35 QCY35:QCZ35 QMU35:QMV35 QWQ35:QWR35 RGM35:RGN35 RQI35:RQJ35 SAE35:SAF35 SKA35:SKB35 STW35:STX35 TDS35:TDT35 TNO35:TNP35 TXK35:TXL35 UHG35:UHH35 URC35:URD35 VAY35:VAZ35 VKU35:VKV35 VUQ35:VUR35 WEM35:WEN35 WOI35:WOJ35 WYE35:WYF35 BW65562:BX65562 LS65562:LT65562 VO65562:VP65562 AFK65562:AFL65562 APG65562:APH65562 AZC65562:AZD65562 BIY65562:BIZ65562 BSU65562:BSV65562 CCQ65562:CCR65562 CMM65562:CMN65562 CWI65562:CWJ65562 DGE65562:DGF65562 DQA65562:DQB65562 DZW65562:DZX65562 EJS65562:EJT65562 ETO65562:ETP65562 FDK65562:FDL65562 FNG65562:FNH65562 FXC65562:FXD65562 GGY65562:GGZ65562 GQU65562:GQV65562 HAQ65562:HAR65562 HKM65562:HKN65562 HUI65562:HUJ65562 IEE65562:IEF65562 IOA65562:IOB65562 IXW65562:IXX65562 JHS65562:JHT65562 JRO65562:JRP65562 KBK65562:KBL65562 KLG65562:KLH65562 KVC65562:KVD65562 LEY65562:LEZ65562 LOU65562:LOV65562 LYQ65562:LYR65562 MIM65562:MIN65562 MSI65562:MSJ65562 NCE65562:NCF65562 NMA65562:NMB65562 NVW65562:NVX65562 OFS65562:OFT65562 OPO65562:OPP65562 OZK65562:OZL65562 PJG65562:PJH65562 PTC65562:PTD65562 QCY65562:QCZ65562 QMU65562:QMV65562 QWQ65562:QWR65562 RGM65562:RGN65562 RQI65562:RQJ65562 SAE65562:SAF65562 SKA65562:SKB65562 STW65562:STX65562 TDS65562:TDT65562 TNO65562:TNP65562 TXK65562:TXL65562 UHG65562:UHH65562 URC65562:URD65562 VAY65562:VAZ65562 VKU65562:VKV65562 VUQ65562:VUR65562 WEM65562:WEN65562 WOI65562:WOJ65562 WYE65562:WYF65562 BW131098:BX131098 LS131098:LT131098 VO131098:VP131098 AFK131098:AFL131098 APG131098:APH131098 AZC131098:AZD131098 BIY131098:BIZ131098 BSU131098:BSV131098 CCQ131098:CCR131098 CMM131098:CMN131098 CWI131098:CWJ131098 DGE131098:DGF131098 DQA131098:DQB131098 DZW131098:DZX131098 EJS131098:EJT131098 ETO131098:ETP131098 FDK131098:FDL131098 FNG131098:FNH131098 FXC131098:FXD131098 GGY131098:GGZ131098 GQU131098:GQV131098 HAQ131098:HAR131098 HKM131098:HKN131098 HUI131098:HUJ131098 IEE131098:IEF131098 IOA131098:IOB131098 IXW131098:IXX131098 JHS131098:JHT131098 JRO131098:JRP131098 KBK131098:KBL131098 KLG131098:KLH131098 KVC131098:KVD131098 LEY131098:LEZ131098 LOU131098:LOV131098 LYQ131098:LYR131098 MIM131098:MIN131098 MSI131098:MSJ131098 NCE131098:NCF131098 NMA131098:NMB131098 NVW131098:NVX131098 OFS131098:OFT131098 OPO131098:OPP131098 OZK131098:OZL131098 PJG131098:PJH131098 PTC131098:PTD131098 QCY131098:QCZ131098 QMU131098:QMV131098 QWQ131098:QWR131098 RGM131098:RGN131098 RQI131098:RQJ131098 SAE131098:SAF131098 SKA131098:SKB131098 STW131098:STX131098 TDS131098:TDT131098 TNO131098:TNP131098 TXK131098:TXL131098 UHG131098:UHH131098 URC131098:URD131098 VAY131098:VAZ131098 VKU131098:VKV131098 VUQ131098:VUR131098 WEM131098:WEN131098 WOI131098:WOJ131098 WYE131098:WYF131098 BW196634:BX196634 LS196634:LT196634 VO196634:VP196634 AFK196634:AFL196634 APG196634:APH196634 AZC196634:AZD196634 BIY196634:BIZ196634 BSU196634:BSV196634 CCQ196634:CCR196634 CMM196634:CMN196634 CWI196634:CWJ196634 DGE196634:DGF196634 DQA196634:DQB196634 DZW196634:DZX196634 EJS196634:EJT196634 ETO196634:ETP196634 FDK196634:FDL196634 FNG196634:FNH196634 FXC196634:FXD196634 GGY196634:GGZ196634 GQU196634:GQV196634 HAQ196634:HAR196634 HKM196634:HKN196634 HUI196634:HUJ196634 IEE196634:IEF196634 IOA196634:IOB196634 IXW196634:IXX196634 JHS196634:JHT196634 JRO196634:JRP196634 KBK196634:KBL196634 KLG196634:KLH196634 KVC196634:KVD196634 LEY196634:LEZ196634 LOU196634:LOV196634 LYQ196634:LYR196634 MIM196634:MIN196634 MSI196634:MSJ196634 NCE196634:NCF196634 NMA196634:NMB196634 NVW196634:NVX196634 OFS196634:OFT196634 OPO196634:OPP196634 OZK196634:OZL196634 PJG196634:PJH196634 PTC196634:PTD196634 QCY196634:QCZ196634 QMU196634:QMV196634 QWQ196634:QWR196634 RGM196634:RGN196634 RQI196634:RQJ196634 SAE196634:SAF196634 SKA196634:SKB196634 STW196634:STX196634 TDS196634:TDT196634 TNO196634:TNP196634 TXK196634:TXL196634 UHG196634:UHH196634 URC196634:URD196634 VAY196634:VAZ196634 VKU196634:VKV196634 VUQ196634:VUR196634 WEM196634:WEN196634 WOI196634:WOJ196634 WYE196634:WYF196634 BW262170:BX262170 LS262170:LT262170 VO262170:VP262170 AFK262170:AFL262170 APG262170:APH262170 AZC262170:AZD262170 BIY262170:BIZ262170 BSU262170:BSV262170 CCQ262170:CCR262170 CMM262170:CMN262170 CWI262170:CWJ262170 DGE262170:DGF262170 DQA262170:DQB262170 DZW262170:DZX262170 EJS262170:EJT262170 ETO262170:ETP262170 FDK262170:FDL262170 FNG262170:FNH262170 FXC262170:FXD262170 GGY262170:GGZ262170 GQU262170:GQV262170 HAQ262170:HAR262170 HKM262170:HKN262170 HUI262170:HUJ262170 IEE262170:IEF262170 IOA262170:IOB262170 IXW262170:IXX262170 JHS262170:JHT262170 JRO262170:JRP262170 KBK262170:KBL262170 KLG262170:KLH262170 KVC262170:KVD262170 LEY262170:LEZ262170 LOU262170:LOV262170 LYQ262170:LYR262170 MIM262170:MIN262170 MSI262170:MSJ262170 NCE262170:NCF262170 NMA262170:NMB262170 NVW262170:NVX262170 OFS262170:OFT262170 OPO262170:OPP262170 OZK262170:OZL262170 PJG262170:PJH262170 PTC262170:PTD262170 QCY262170:QCZ262170 QMU262170:QMV262170 QWQ262170:QWR262170 RGM262170:RGN262170 RQI262170:RQJ262170 SAE262170:SAF262170 SKA262170:SKB262170 STW262170:STX262170 TDS262170:TDT262170 TNO262170:TNP262170 TXK262170:TXL262170 UHG262170:UHH262170 URC262170:URD262170 VAY262170:VAZ262170 VKU262170:VKV262170 VUQ262170:VUR262170 WEM262170:WEN262170 WOI262170:WOJ262170 WYE262170:WYF262170 BW327706:BX327706 LS327706:LT327706 VO327706:VP327706 AFK327706:AFL327706 APG327706:APH327706 AZC327706:AZD327706 BIY327706:BIZ327706 BSU327706:BSV327706 CCQ327706:CCR327706 CMM327706:CMN327706 CWI327706:CWJ327706 DGE327706:DGF327706 DQA327706:DQB327706 DZW327706:DZX327706 EJS327706:EJT327706 ETO327706:ETP327706 FDK327706:FDL327706 FNG327706:FNH327706 FXC327706:FXD327706 GGY327706:GGZ327706 GQU327706:GQV327706 HAQ327706:HAR327706 HKM327706:HKN327706 HUI327706:HUJ327706 IEE327706:IEF327706 IOA327706:IOB327706 IXW327706:IXX327706 JHS327706:JHT327706 JRO327706:JRP327706 KBK327706:KBL327706 KLG327706:KLH327706 KVC327706:KVD327706 LEY327706:LEZ327706 LOU327706:LOV327706 LYQ327706:LYR327706 MIM327706:MIN327706 MSI327706:MSJ327706 NCE327706:NCF327706 NMA327706:NMB327706 NVW327706:NVX327706 OFS327706:OFT327706 OPO327706:OPP327706 OZK327706:OZL327706 PJG327706:PJH327706 PTC327706:PTD327706 QCY327706:QCZ327706 QMU327706:QMV327706 QWQ327706:QWR327706 RGM327706:RGN327706 RQI327706:RQJ327706 SAE327706:SAF327706 SKA327706:SKB327706 STW327706:STX327706 TDS327706:TDT327706 TNO327706:TNP327706 TXK327706:TXL327706 UHG327706:UHH327706 URC327706:URD327706 VAY327706:VAZ327706 VKU327706:VKV327706 VUQ327706:VUR327706 WEM327706:WEN327706 WOI327706:WOJ327706 WYE327706:WYF327706 BW393242:BX393242 LS393242:LT393242 VO393242:VP393242 AFK393242:AFL393242 APG393242:APH393242 AZC393242:AZD393242 BIY393242:BIZ393242 BSU393242:BSV393242 CCQ393242:CCR393242 CMM393242:CMN393242 CWI393242:CWJ393242 DGE393242:DGF393242 DQA393242:DQB393242 DZW393242:DZX393242 EJS393242:EJT393242 ETO393242:ETP393242 FDK393242:FDL393242 FNG393242:FNH393242 FXC393242:FXD393242 GGY393242:GGZ393242 GQU393242:GQV393242 HAQ393242:HAR393242 HKM393242:HKN393242 HUI393242:HUJ393242 IEE393242:IEF393242 IOA393242:IOB393242 IXW393242:IXX393242 JHS393242:JHT393242 JRO393242:JRP393242 KBK393242:KBL393242 KLG393242:KLH393242 KVC393242:KVD393242 LEY393242:LEZ393242 LOU393242:LOV393242 LYQ393242:LYR393242 MIM393242:MIN393242 MSI393242:MSJ393242 NCE393242:NCF393242 NMA393242:NMB393242 NVW393242:NVX393242 OFS393242:OFT393242 OPO393242:OPP393242 OZK393242:OZL393242 PJG393242:PJH393242 PTC393242:PTD393242 QCY393242:QCZ393242 QMU393242:QMV393242 QWQ393242:QWR393242 RGM393242:RGN393242 RQI393242:RQJ393242 SAE393242:SAF393242 SKA393242:SKB393242 STW393242:STX393242 TDS393242:TDT393242 TNO393242:TNP393242 TXK393242:TXL393242 UHG393242:UHH393242 URC393242:URD393242 VAY393242:VAZ393242 VKU393242:VKV393242 VUQ393242:VUR393242 WEM393242:WEN393242 WOI393242:WOJ393242 WYE393242:WYF393242 BW458778:BX458778 LS458778:LT458778 VO458778:VP458778 AFK458778:AFL458778 APG458778:APH458778 AZC458778:AZD458778 BIY458778:BIZ458778 BSU458778:BSV458778 CCQ458778:CCR458778 CMM458778:CMN458778 CWI458778:CWJ458778 DGE458778:DGF458778 DQA458778:DQB458778 DZW458778:DZX458778 EJS458778:EJT458778 ETO458778:ETP458778 FDK458778:FDL458778 FNG458778:FNH458778 FXC458778:FXD458778 GGY458778:GGZ458778 GQU458778:GQV458778 HAQ458778:HAR458778 HKM458778:HKN458778 HUI458778:HUJ458778 IEE458778:IEF458778 IOA458778:IOB458778 IXW458778:IXX458778 JHS458778:JHT458778 JRO458778:JRP458778 KBK458778:KBL458778 KLG458778:KLH458778 KVC458778:KVD458778 LEY458778:LEZ458778 LOU458778:LOV458778 LYQ458778:LYR458778 MIM458778:MIN458778 MSI458778:MSJ458778 NCE458778:NCF458778 NMA458778:NMB458778 NVW458778:NVX458778 OFS458778:OFT458778 OPO458778:OPP458778 OZK458778:OZL458778 PJG458778:PJH458778 PTC458778:PTD458778 QCY458778:QCZ458778 QMU458778:QMV458778 QWQ458778:QWR458778 RGM458778:RGN458778 RQI458778:RQJ458778 SAE458778:SAF458778 SKA458778:SKB458778 STW458778:STX458778 TDS458778:TDT458778 TNO458778:TNP458778 TXK458778:TXL458778 UHG458778:UHH458778 URC458778:URD458778 VAY458778:VAZ458778 VKU458778:VKV458778 VUQ458778:VUR458778 WEM458778:WEN458778 WOI458778:WOJ458778 WYE458778:WYF458778 BW524314:BX524314 LS524314:LT524314 VO524314:VP524314 AFK524314:AFL524314 APG524314:APH524314 AZC524314:AZD524314 BIY524314:BIZ524314 BSU524314:BSV524314 CCQ524314:CCR524314 CMM524314:CMN524314 CWI524314:CWJ524314 DGE524314:DGF524314 DQA524314:DQB524314 DZW524314:DZX524314 EJS524314:EJT524314 ETO524314:ETP524314 FDK524314:FDL524314 FNG524314:FNH524314 FXC524314:FXD524314 GGY524314:GGZ524314 GQU524314:GQV524314 HAQ524314:HAR524314 HKM524314:HKN524314 HUI524314:HUJ524314 IEE524314:IEF524314 IOA524314:IOB524314 IXW524314:IXX524314 JHS524314:JHT524314 JRO524314:JRP524314 KBK524314:KBL524314 KLG524314:KLH524314 KVC524314:KVD524314 LEY524314:LEZ524314 LOU524314:LOV524314 LYQ524314:LYR524314 MIM524314:MIN524314 MSI524314:MSJ524314 NCE524314:NCF524314 NMA524314:NMB524314 NVW524314:NVX524314 OFS524314:OFT524314 OPO524314:OPP524314 OZK524314:OZL524314 PJG524314:PJH524314 PTC524314:PTD524314 QCY524314:QCZ524314 QMU524314:QMV524314 QWQ524314:QWR524314 RGM524314:RGN524314 RQI524314:RQJ524314 SAE524314:SAF524314 SKA524314:SKB524314 STW524314:STX524314 TDS524314:TDT524314 TNO524314:TNP524314 TXK524314:TXL524314 UHG524314:UHH524314 URC524314:URD524314 VAY524314:VAZ524314 VKU524314:VKV524314 VUQ524314:VUR524314 WEM524314:WEN524314 WOI524314:WOJ524314 WYE524314:WYF524314 BW589850:BX589850 LS589850:LT589850 VO589850:VP589850 AFK589850:AFL589850 APG589850:APH589850 AZC589850:AZD589850 BIY589850:BIZ589850 BSU589850:BSV589850 CCQ589850:CCR589850 CMM589850:CMN589850 CWI589850:CWJ589850 DGE589850:DGF589850 DQA589850:DQB589850 DZW589850:DZX589850 EJS589850:EJT589850 ETO589850:ETP589850 FDK589850:FDL589850 FNG589850:FNH589850 FXC589850:FXD589850 GGY589850:GGZ589850 GQU589850:GQV589850 HAQ589850:HAR589850 HKM589850:HKN589850 HUI589850:HUJ589850 IEE589850:IEF589850 IOA589850:IOB589850 IXW589850:IXX589850 JHS589850:JHT589850 JRO589850:JRP589850 KBK589850:KBL589850 KLG589850:KLH589850 KVC589850:KVD589850 LEY589850:LEZ589850 LOU589850:LOV589850 LYQ589850:LYR589850 MIM589850:MIN589850 MSI589850:MSJ589850 NCE589850:NCF589850 NMA589850:NMB589850 NVW589850:NVX589850 OFS589850:OFT589850 OPO589850:OPP589850 OZK589850:OZL589850 PJG589850:PJH589850 PTC589850:PTD589850 QCY589850:QCZ589850 QMU589850:QMV589850 QWQ589850:QWR589850 RGM589850:RGN589850 RQI589850:RQJ589850 SAE589850:SAF589850 SKA589850:SKB589850 STW589850:STX589850 TDS589850:TDT589850 TNO589850:TNP589850 TXK589850:TXL589850 UHG589850:UHH589850 URC589850:URD589850 VAY589850:VAZ589850 VKU589850:VKV589850 VUQ589850:VUR589850 WEM589850:WEN589850 WOI589850:WOJ589850 WYE589850:WYF589850 BW655386:BX655386 LS655386:LT655386 VO655386:VP655386 AFK655386:AFL655386 APG655386:APH655386 AZC655386:AZD655386 BIY655386:BIZ655386 BSU655386:BSV655386 CCQ655386:CCR655386 CMM655386:CMN655386 CWI655386:CWJ655386 DGE655386:DGF655386 DQA655386:DQB655386 DZW655386:DZX655386 EJS655386:EJT655386 ETO655386:ETP655386 FDK655386:FDL655386 FNG655386:FNH655386 FXC655386:FXD655386 GGY655386:GGZ655386 GQU655386:GQV655386 HAQ655386:HAR655386 HKM655386:HKN655386 HUI655386:HUJ655386 IEE655386:IEF655386 IOA655386:IOB655386 IXW655386:IXX655386 JHS655386:JHT655386 JRO655386:JRP655386 KBK655386:KBL655386 KLG655386:KLH655386 KVC655386:KVD655386 LEY655386:LEZ655386 LOU655386:LOV655386 LYQ655386:LYR655386 MIM655386:MIN655386 MSI655386:MSJ655386 NCE655386:NCF655386 NMA655386:NMB655386 NVW655386:NVX655386 OFS655386:OFT655386 OPO655386:OPP655386 OZK655386:OZL655386 PJG655386:PJH655386 PTC655386:PTD655386 QCY655386:QCZ655386 QMU655386:QMV655386 QWQ655386:QWR655386 RGM655386:RGN655386 RQI655386:RQJ655386 SAE655386:SAF655386 SKA655386:SKB655386 STW655386:STX655386 TDS655386:TDT655386 TNO655386:TNP655386 TXK655386:TXL655386 UHG655386:UHH655386 URC655386:URD655386 VAY655386:VAZ655386 VKU655386:VKV655386 VUQ655386:VUR655386 WEM655386:WEN655386 WOI655386:WOJ655386 WYE655386:WYF655386 BW720922:BX720922 LS720922:LT720922 VO720922:VP720922 AFK720922:AFL720922 APG720922:APH720922 AZC720922:AZD720922 BIY720922:BIZ720922 BSU720922:BSV720922 CCQ720922:CCR720922 CMM720922:CMN720922 CWI720922:CWJ720922 DGE720922:DGF720922 DQA720922:DQB720922 DZW720922:DZX720922 EJS720922:EJT720922 ETO720922:ETP720922 FDK720922:FDL720922 FNG720922:FNH720922 FXC720922:FXD720922 GGY720922:GGZ720922 GQU720922:GQV720922 HAQ720922:HAR720922 HKM720922:HKN720922 HUI720922:HUJ720922 IEE720922:IEF720922 IOA720922:IOB720922 IXW720922:IXX720922 JHS720922:JHT720922 JRO720922:JRP720922 KBK720922:KBL720922 KLG720922:KLH720922 KVC720922:KVD720922 LEY720922:LEZ720922 LOU720922:LOV720922 LYQ720922:LYR720922 MIM720922:MIN720922 MSI720922:MSJ720922 NCE720922:NCF720922 NMA720922:NMB720922 NVW720922:NVX720922 OFS720922:OFT720922 OPO720922:OPP720922 OZK720922:OZL720922 PJG720922:PJH720922 PTC720922:PTD720922 QCY720922:QCZ720922 QMU720922:QMV720922 QWQ720922:QWR720922 RGM720922:RGN720922 RQI720922:RQJ720922 SAE720922:SAF720922 SKA720922:SKB720922 STW720922:STX720922 TDS720922:TDT720922 TNO720922:TNP720922 TXK720922:TXL720922 UHG720922:UHH720922 URC720922:URD720922 VAY720922:VAZ720922 VKU720922:VKV720922 VUQ720922:VUR720922 WEM720922:WEN720922 WOI720922:WOJ720922 WYE720922:WYF720922 BW786458:BX786458 LS786458:LT786458 VO786458:VP786458 AFK786458:AFL786458 APG786458:APH786458 AZC786458:AZD786458 BIY786458:BIZ786458 BSU786458:BSV786458 CCQ786458:CCR786458 CMM786458:CMN786458 CWI786458:CWJ786458 DGE786458:DGF786458 DQA786458:DQB786458 DZW786458:DZX786458 EJS786458:EJT786458 ETO786458:ETP786458 FDK786458:FDL786458 FNG786458:FNH786458 FXC786458:FXD786458 GGY786458:GGZ786458 GQU786458:GQV786458 HAQ786458:HAR786458 HKM786458:HKN786458 HUI786458:HUJ786458 IEE786458:IEF786458 IOA786458:IOB786458 IXW786458:IXX786458 JHS786458:JHT786458 JRO786458:JRP786458 KBK786458:KBL786458 KLG786458:KLH786458 KVC786458:KVD786458 LEY786458:LEZ786458 LOU786458:LOV786458 LYQ786458:LYR786458 MIM786458:MIN786458 MSI786458:MSJ786458 NCE786458:NCF786458 NMA786458:NMB786458 NVW786458:NVX786458 OFS786458:OFT786458 OPO786458:OPP786458 OZK786458:OZL786458 PJG786458:PJH786458 PTC786458:PTD786458 QCY786458:QCZ786458 QMU786458:QMV786458 QWQ786458:QWR786458 RGM786458:RGN786458 RQI786458:RQJ786458 SAE786458:SAF786458 SKA786458:SKB786458 STW786458:STX786458 TDS786458:TDT786458 TNO786458:TNP786458 TXK786458:TXL786458 UHG786458:UHH786458 URC786458:URD786458 VAY786458:VAZ786458 VKU786458:VKV786458 VUQ786458:VUR786458 WEM786458:WEN786458 WOI786458:WOJ786458 WYE786458:WYF786458 BW851994:BX851994 LS851994:LT851994 VO851994:VP851994 AFK851994:AFL851994 APG851994:APH851994 AZC851994:AZD851994 BIY851994:BIZ851994 BSU851994:BSV851994 CCQ851994:CCR851994 CMM851994:CMN851994 CWI851994:CWJ851994 DGE851994:DGF851994 DQA851994:DQB851994 DZW851994:DZX851994 EJS851994:EJT851994 ETO851994:ETP851994 FDK851994:FDL851994 FNG851994:FNH851994 FXC851994:FXD851994 GGY851994:GGZ851994 GQU851994:GQV851994 HAQ851994:HAR851994 HKM851994:HKN851994 HUI851994:HUJ851994 IEE851994:IEF851994 IOA851994:IOB851994 IXW851994:IXX851994 JHS851994:JHT851994 JRO851994:JRP851994 KBK851994:KBL851994 KLG851994:KLH851994 KVC851994:KVD851994 LEY851994:LEZ851994 LOU851994:LOV851994 LYQ851994:LYR851994 MIM851994:MIN851994 MSI851994:MSJ851994 NCE851994:NCF851994 NMA851994:NMB851994 NVW851994:NVX851994 OFS851994:OFT851994 OPO851994:OPP851994 OZK851994:OZL851994 PJG851994:PJH851994 PTC851994:PTD851994 QCY851994:QCZ851994 QMU851994:QMV851994 QWQ851994:QWR851994 RGM851994:RGN851994 RQI851994:RQJ851994 SAE851994:SAF851994 SKA851994:SKB851994 STW851994:STX851994 TDS851994:TDT851994 TNO851994:TNP851994 TXK851994:TXL851994 UHG851994:UHH851994 URC851994:URD851994 VAY851994:VAZ851994 VKU851994:VKV851994 VUQ851994:VUR851994 WEM851994:WEN851994 WOI851994:WOJ851994 WYE851994:WYF851994 BW917530:BX917530 LS917530:LT917530 VO917530:VP917530 AFK917530:AFL917530 APG917530:APH917530 AZC917530:AZD917530 BIY917530:BIZ917530 BSU917530:BSV917530 CCQ917530:CCR917530 CMM917530:CMN917530 CWI917530:CWJ917530 DGE917530:DGF917530 DQA917530:DQB917530 DZW917530:DZX917530 EJS917530:EJT917530 ETO917530:ETP917530 FDK917530:FDL917530 FNG917530:FNH917530 FXC917530:FXD917530 GGY917530:GGZ917530 GQU917530:GQV917530 HAQ917530:HAR917530 HKM917530:HKN917530 HUI917530:HUJ917530 IEE917530:IEF917530 IOA917530:IOB917530 IXW917530:IXX917530 JHS917530:JHT917530 JRO917530:JRP917530 KBK917530:KBL917530 KLG917530:KLH917530 KVC917530:KVD917530 LEY917530:LEZ917530 LOU917530:LOV917530 LYQ917530:LYR917530 MIM917530:MIN917530 MSI917530:MSJ917530 NCE917530:NCF917530 NMA917530:NMB917530 NVW917530:NVX917530 OFS917530:OFT917530 OPO917530:OPP917530 OZK917530:OZL917530 PJG917530:PJH917530 PTC917530:PTD917530 QCY917530:QCZ917530 QMU917530:QMV917530 QWQ917530:QWR917530 RGM917530:RGN917530 RQI917530:RQJ917530 SAE917530:SAF917530 SKA917530:SKB917530 STW917530:STX917530 TDS917530:TDT917530 TNO917530:TNP917530 TXK917530:TXL917530 UHG917530:UHH917530 URC917530:URD917530 VAY917530:VAZ917530 VKU917530:VKV917530 VUQ917530:VUR917530 WEM917530:WEN917530 WOI917530:WOJ917530 WYE917530:WYF917530 BW983066:BX983066 LS983066:LT983066 VO983066:VP983066 AFK983066:AFL983066 APG983066:APH983066 AZC983066:AZD983066 BIY983066:BIZ983066 BSU983066:BSV983066 CCQ983066:CCR983066 CMM983066:CMN983066 CWI983066:CWJ983066 DGE983066:DGF983066 DQA983066:DQB983066 DZW983066:DZX983066 EJS983066:EJT983066 ETO983066:ETP983066 FDK983066:FDL983066 FNG983066:FNH983066 FXC983066:FXD983066 GGY983066:GGZ983066 GQU983066:GQV983066 HAQ983066:HAR983066 HKM983066:HKN983066 HUI983066:HUJ983066 IEE983066:IEF983066 IOA983066:IOB983066 IXW983066:IXX983066 JHS983066:JHT983066 JRO983066:JRP983066 KBK983066:KBL983066 KLG983066:KLH983066 KVC983066:KVD983066 LEY983066:LEZ983066 LOU983066:LOV983066 LYQ983066:LYR983066 MIM983066:MIN983066 MSI983066:MSJ983066 NCE983066:NCF983066 NMA983066:NMB983066 NVW983066:NVX983066 OFS983066:OFT983066 OPO983066:OPP983066 OZK983066:OZL983066 PJG983066:PJH983066 PTC983066:PTD983066 QCY983066:QCZ983066 QMU983066:QMV983066 QWQ983066:QWR983066 RGM983066:RGN983066 RQI983066:RQJ983066 SAE983066:SAF983066 SKA983066:SKB983066 STW983066:STX983066 TDS983066:TDT983066 TNO983066:TNP983066 TXK983066:TXL983066 UHG983066:UHH983066 URC983066:URD983066 VAY983066:VAZ983066 VKU983066:VKV983066 VUQ983066:VUR983066 WEM983066:WEN983066 WOI983066:WOJ983066 WYE983066:WYF983066 BG65558:BH65571 LC65558:LD65571 UY65558:UZ65571 AEU65558:AEV65571 AOQ65558:AOR65571 AYM65558:AYN65571 BII65558:BIJ65571 BSE65558:BSF65571 CCA65558:CCB65571 CLW65558:CLX65571 CVS65558:CVT65571 DFO65558:DFP65571 DPK65558:DPL65571 DZG65558:DZH65571 EJC65558:EJD65571 ESY65558:ESZ65571 FCU65558:FCV65571 FMQ65558:FMR65571 FWM65558:FWN65571 GGI65558:GGJ65571 GQE65558:GQF65571 HAA65558:HAB65571 HJW65558:HJX65571 HTS65558:HTT65571 IDO65558:IDP65571 INK65558:INL65571 IXG65558:IXH65571 JHC65558:JHD65571 JQY65558:JQZ65571 KAU65558:KAV65571 KKQ65558:KKR65571 KUM65558:KUN65571 LEI65558:LEJ65571 LOE65558:LOF65571 LYA65558:LYB65571 MHW65558:MHX65571 MRS65558:MRT65571 NBO65558:NBP65571 NLK65558:NLL65571 NVG65558:NVH65571 OFC65558:OFD65571 OOY65558:OOZ65571 OYU65558:OYV65571 PIQ65558:PIR65571 PSM65558:PSN65571 QCI65558:QCJ65571 QME65558:QMF65571 QWA65558:QWB65571 RFW65558:RFX65571 RPS65558:RPT65571 RZO65558:RZP65571 SJK65558:SJL65571 STG65558:STH65571 TDC65558:TDD65571 TMY65558:TMZ65571 TWU65558:TWV65571 UGQ65558:UGR65571 UQM65558:UQN65571 VAI65558:VAJ65571 VKE65558:VKF65571 VUA65558:VUB65571 WDW65558:WDX65571 WNS65558:WNT65571 WXO65558:WXP65571 BG131094:BH131107 LC131094:LD131107 UY131094:UZ131107 AEU131094:AEV131107 AOQ131094:AOR131107 AYM131094:AYN131107 BII131094:BIJ131107 BSE131094:BSF131107 CCA131094:CCB131107 CLW131094:CLX131107 CVS131094:CVT131107 DFO131094:DFP131107 DPK131094:DPL131107 DZG131094:DZH131107 EJC131094:EJD131107 ESY131094:ESZ131107 FCU131094:FCV131107 FMQ131094:FMR131107 FWM131094:FWN131107 GGI131094:GGJ131107 GQE131094:GQF131107 HAA131094:HAB131107 HJW131094:HJX131107 HTS131094:HTT131107 IDO131094:IDP131107 INK131094:INL131107 IXG131094:IXH131107 JHC131094:JHD131107 JQY131094:JQZ131107 KAU131094:KAV131107 KKQ131094:KKR131107 KUM131094:KUN131107 LEI131094:LEJ131107 LOE131094:LOF131107 LYA131094:LYB131107 MHW131094:MHX131107 MRS131094:MRT131107 NBO131094:NBP131107 NLK131094:NLL131107 NVG131094:NVH131107 OFC131094:OFD131107 OOY131094:OOZ131107 OYU131094:OYV131107 PIQ131094:PIR131107 PSM131094:PSN131107 QCI131094:QCJ131107 QME131094:QMF131107 QWA131094:QWB131107 RFW131094:RFX131107 RPS131094:RPT131107 RZO131094:RZP131107 SJK131094:SJL131107 STG131094:STH131107 TDC131094:TDD131107 TMY131094:TMZ131107 TWU131094:TWV131107 UGQ131094:UGR131107 UQM131094:UQN131107 VAI131094:VAJ131107 VKE131094:VKF131107 VUA131094:VUB131107 WDW131094:WDX131107 WNS131094:WNT131107 WXO131094:WXP131107 BG196630:BH196643 LC196630:LD196643 UY196630:UZ196643 AEU196630:AEV196643 AOQ196630:AOR196643 AYM196630:AYN196643 BII196630:BIJ196643 BSE196630:BSF196643 CCA196630:CCB196643 CLW196630:CLX196643 CVS196630:CVT196643 DFO196630:DFP196643 DPK196630:DPL196643 DZG196630:DZH196643 EJC196630:EJD196643 ESY196630:ESZ196643 FCU196630:FCV196643 FMQ196630:FMR196643 FWM196630:FWN196643 GGI196630:GGJ196643 GQE196630:GQF196643 HAA196630:HAB196643 HJW196630:HJX196643 HTS196630:HTT196643 IDO196630:IDP196643 INK196630:INL196643 IXG196630:IXH196643 JHC196630:JHD196643 JQY196630:JQZ196643 KAU196630:KAV196643 KKQ196630:KKR196643 KUM196630:KUN196643 LEI196630:LEJ196643 LOE196630:LOF196643 LYA196630:LYB196643 MHW196630:MHX196643 MRS196630:MRT196643 NBO196630:NBP196643 NLK196630:NLL196643 NVG196630:NVH196643 OFC196630:OFD196643 OOY196630:OOZ196643 OYU196630:OYV196643 PIQ196630:PIR196643 PSM196630:PSN196643 QCI196630:QCJ196643 QME196630:QMF196643 QWA196630:QWB196643 RFW196630:RFX196643 RPS196630:RPT196643 RZO196630:RZP196643 SJK196630:SJL196643 STG196630:STH196643 TDC196630:TDD196643 TMY196630:TMZ196643 TWU196630:TWV196643 UGQ196630:UGR196643 UQM196630:UQN196643 VAI196630:VAJ196643 VKE196630:VKF196643 VUA196630:VUB196643 WDW196630:WDX196643 WNS196630:WNT196643 WXO196630:WXP196643 BG262166:BH262179 LC262166:LD262179 UY262166:UZ262179 AEU262166:AEV262179 AOQ262166:AOR262179 AYM262166:AYN262179 BII262166:BIJ262179 BSE262166:BSF262179 CCA262166:CCB262179 CLW262166:CLX262179 CVS262166:CVT262179 DFO262166:DFP262179 DPK262166:DPL262179 DZG262166:DZH262179 EJC262166:EJD262179 ESY262166:ESZ262179 FCU262166:FCV262179 FMQ262166:FMR262179 FWM262166:FWN262179 GGI262166:GGJ262179 GQE262166:GQF262179 HAA262166:HAB262179 HJW262166:HJX262179 HTS262166:HTT262179 IDO262166:IDP262179 INK262166:INL262179 IXG262166:IXH262179 JHC262166:JHD262179 JQY262166:JQZ262179 KAU262166:KAV262179 KKQ262166:KKR262179 KUM262166:KUN262179 LEI262166:LEJ262179 LOE262166:LOF262179 LYA262166:LYB262179 MHW262166:MHX262179 MRS262166:MRT262179 NBO262166:NBP262179 NLK262166:NLL262179 NVG262166:NVH262179 OFC262166:OFD262179 OOY262166:OOZ262179 OYU262166:OYV262179 PIQ262166:PIR262179 PSM262166:PSN262179 QCI262166:QCJ262179 QME262166:QMF262179 QWA262166:QWB262179 RFW262166:RFX262179 RPS262166:RPT262179 RZO262166:RZP262179 SJK262166:SJL262179 STG262166:STH262179 TDC262166:TDD262179 TMY262166:TMZ262179 TWU262166:TWV262179 UGQ262166:UGR262179 UQM262166:UQN262179 VAI262166:VAJ262179 VKE262166:VKF262179 VUA262166:VUB262179 WDW262166:WDX262179 WNS262166:WNT262179 WXO262166:WXP262179 BG327702:BH327715 LC327702:LD327715 UY327702:UZ327715 AEU327702:AEV327715 AOQ327702:AOR327715 AYM327702:AYN327715 BII327702:BIJ327715 BSE327702:BSF327715 CCA327702:CCB327715 CLW327702:CLX327715 CVS327702:CVT327715 DFO327702:DFP327715 DPK327702:DPL327715 DZG327702:DZH327715 EJC327702:EJD327715 ESY327702:ESZ327715 FCU327702:FCV327715 FMQ327702:FMR327715 FWM327702:FWN327715 GGI327702:GGJ327715 GQE327702:GQF327715 HAA327702:HAB327715 HJW327702:HJX327715 HTS327702:HTT327715 IDO327702:IDP327715 INK327702:INL327715 IXG327702:IXH327715 JHC327702:JHD327715 JQY327702:JQZ327715 KAU327702:KAV327715 KKQ327702:KKR327715 KUM327702:KUN327715 LEI327702:LEJ327715 LOE327702:LOF327715 LYA327702:LYB327715 MHW327702:MHX327715 MRS327702:MRT327715 NBO327702:NBP327715 NLK327702:NLL327715 NVG327702:NVH327715 OFC327702:OFD327715 OOY327702:OOZ327715 OYU327702:OYV327715 PIQ327702:PIR327715 PSM327702:PSN327715 QCI327702:QCJ327715 QME327702:QMF327715 QWA327702:QWB327715 RFW327702:RFX327715 RPS327702:RPT327715 RZO327702:RZP327715 SJK327702:SJL327715 STG327702:STH327715 TDC327702:TDD327715 TMY327702:TMZ327715 TWU327702:TWV327715 UGQ327702:UGR327715 UQM327702:UQN327715 VAI327702:VAJ327715 VKE327702:VKF327715 VUA327702:VUB327715 WDW327702:WDX327715 WNS327702:WNT327715 WXO327702:WXP327715 BG393238:BH393251 LC393238:LD393251 UY393238:UZ393251 AEU393238:AEV393251 AOQ393238:AOR393251 AYM393238:AYN393251 BII393238:BIJ393251 BSE393238:BSF393251 CCA393238:CCB393251 CLW393238:CLX393251 CVS393238:CVT393251 DFO393238:DFP393251 DPK393238:DPL393251 DZG393238:DZH393251 EJC393238:EJD393251 ESY393238:ESZ393251 FCU393238:FCV393251 FMQ393238:FMR393251 FWM393238:FWN393251 GGI393238:GGJ393251 GQE393238:GQF393251 HAA393238:HAB393251 HJW393238:HJX393251 HTS393238:HTT393251 IDO393238:IDP393251 INK393238:INL393251 IXG393238:IXH393251 JHC393238:JHD393251 JQY393238:JQZ393251 KAU393238:KAV393251 KKQ393238:KKR393251 KUM393238:KUN393251 LEI393238:LEJ393251 LOE393238:LOF393251 LYA393238:LYB393251 MHW393238:MHX393251 MRS393238:MRT393251 NBO393238:NBP393251 NLK393238:NLL393251 NVG393238:NVH393251 OFC393238:OFD393251 OOY393238:OOZ393251 OYU393238:OYV393251 PIQ393238:PIR393251 PSM393238:PSN393251 QCI393238:QCJ393251 QME393238:QMF393251 QWA393238:QWB393251 RFW393238:RFX393251 RPS393238:RPT393251 RZO393238:RZP393251 SJK393238:SJL393251 STG393238:STH393251 TDC393238:TDD393251 TMY393238:TMZ393251 TWU393238:TWV393251 UGQ393238:UGR393251 UQM393238:UQN393251 VAI393238:VAJ393251 VKE393238:VKF393251 VUA393238:VUB393251 WDW393238:WDX393251 WNS393238:WNT393251 WXO393238:WXP393251 BG458774:BH458787 LC458774:LD458787 UY458774:UZ458787 AEU458774:AEV458787 AOQ458774:AOR458787 AYM458774:AYN458787 BII458774:BIJ458787 BSE458774:BSF458787 CCA458774:CCB458787 CLW458774:CLX458787 CVS458774:CVT458787 DFO458774:DFP458787 DPK458774:DPL458787 DZG458774:DZH458787 EJC458774:EJD458787 ESY458774:ESZ458787 FCU458774:FCV458787 FMQ458774:FMR458787 FWM458774:FWN458787 GGI458774:GGJ458787 GQE458774:GQF458787 HAA458774:HAB458787 HJW458774:HJX458787 HTS458774:HTT458787 IDO458774:IDP458787 INK458774:INL458787 IXG458774:IXH458787 JHC458774:JHD458787 JQY458774:JQZ458787 KAU458774:KAV458787 KKQ458774:KKR458787 KUM458774:KUN458787 LEI458774:LEJ458787 LOE458774:LOF458787 LYA458774:LYB458787 MHW458774:MHX458787 MRS458774:MRT458787 NBO458774:NBP458787 NLK458774:NLL458787 NVG458774:NVH458787 OFC458774:OFD458787 OOY458774:OOZ458787 OYU458774:OYV458787 PIQ458774:PIR458787 PSM458774:PSN458787 QCI458774:QCJ458787 QME458774:QMF458787 QWA458774:QWB458787 RFW458774:RFX458787 RPS458774:RPT458787 RZO458774:RZP458787 SJK458774:SJL458787 STG458774:STH458787 TDC458774:TDD458787 TMY458774:TMZ458787 TWU458774:TWV458787 UGQ458774:UGR458787 UQM458774:UQN458787 VAI458774:VAJ458787 VKE458774:VKF458787 VUA458774:VUB458787 WDW458774:WDX458787 WNS458774:WNT458787 WXO458774:WXP458787 BG524310:BH524323 LC524310:LD524323 UY524310:UZ524323 AEU524310:AEV524323 AOQ524310:AOR524323 AYM524310:AYN524323 BII524310:BIJ524323 BSE524310:BSF524323 CCA524310:CCB524323 CLW524310:CLX524323 CVS524310:CVT524323 DFO524310:DFP524323 DPK524310:DPL524323 DZG524310:DZH524323 EJC524310:EJD524323 ESY524310:ESZ524323 FCU524310:FCV524323 FMQ524310:FMR524323 FWM524310:FWN524323 GGI524310:GGJ524323 GQE524310:GQF524323 HAA524310:HAB524323 HJW524310:HJX524323 HTS524310:HTT524323 IDO524310:IDP524323 INK524310:INL524323 IXG524310:IXH524323 JHC524310:JHD524323 JQY524310:JQZ524323 KAU524310:KAV524323 KKQ524310:KKR524323 KUM524310:KUN524323 LEI524310:LEJ524323 LOE524310:LOF524323 LYA524310:LYB524323 MHW524310:MHX524323 MRS524310:MRT524323 NBO524310:NBP524323 NLK524310:NLL524323 NVG524310:NVH524323 OFC524310:OFD524323 OOY524310:OOZ524323 OYU524310:OYV524323 PIQ524310:PIR524323 PSM524310:PSN524323 QCI524310:QCJ524323 QME524310:QMF524323 QWA524310:QWB524323 RFW524310:RFX524323 RPS524310:RPT524323 RZO524310:RZP524323 SJK524310:SJL524323 STG524310:STH524323 TDC524310:TDD524323 TMY524310:TMZ524323 TWU524310:TWV524323 UGQ524310:UGR524323 UQM524310:UQN524323 VAI524310:VAJ524323 VKE524310:VKF524323 VUA524310:VUB524323 WDW524310:WDX524323 WNS524310:WNT524323 WXO524310:WXP524323 BG589846:BH589859 LC589846:LD589859 UY589846:UZ589859 AEU589846:AEV589859 AOQ589846:AOR589859 AYM589846:AYN589859 BII589846:BIJ589859 BSE589846:BSF589859 CCA589846:CCB589859 CLW589846:CLX589859 CVS589846:CVT589859 DFO589846:DFP589859 DPK589846:DPL589859 DZG589846:DZH589859 EJC589846:EJD589859 ESY589846:ESZ589859 FCU589846:FCV589859 FMQ589846:FMR589859 FWM589846:FWN589859 GGI589846:GGJ589859 GQE589846:GQF589859 HAA589846:HAB589859 HJW589846:HJX589859 HTS589846:HTT589859 IDO589846:IDP589859 INK589846:INL589859 IXG589846:IXH589859 JHC589846:JHD589859 JQY589846:JQZ589859 KAU589846:KAV589859 KKQ589846:KKR589859 KUM589846:KUN589859 LEI589846:LEJ589859 LOE589846:LOF589859 LYA589846:LYB589859 MHW589846:MHX589859 MRS589846:MRT589859 NBO589846:NBP589859 NLK589846:NLL589859 NVG589846:NVH589859 OFC589846:OFD589859 OOY589846:OOZ589859 OYU589846:OYV589859 PIQ589846:PIR589859 PSM589846:PSN589859 QCI589846:QCJ589859 QME589846:QMF589859 QWA589846:QWB589859 RFW589846:RFX589859 RPS589846:RPT589859 RZO589846:RZP589859 SJK589846:SJL589859 STG589846:STH589859 TDC589846:TDD589859 TMY589846:TMZ589859 TWU589846:TWV589859 UGQ589846:UGR589859 UQM589846:UQN589859 VAI589846:VAJ589859 VKE589846:VKF589859 VUA589846:VUB589859 WDW589846:WDX589859 WNS589846:WNT589859 WXO589846:WXP589859 BG655382:BH655395 LC655382:LD655395 UY655382:UZ655395 AEU655382:AEV655395 AOQ655382:AOR655395 AYM655382:AYN655395 BII655382:BIJ655395 BSE655382:BSF655395 CCA655382:CCB655395 CLW655382:CLX655395 CVS655382:CVT655395 DFO655382:DFP655395 DPK655382:DPL655395 DZG655382:DZH655395 EJC655382:EJD655395 ESY655382:ESZ655395 FCU655382:FCV655395 FMQ655382:FMR655395 FWM655382:FWN655395 GGI655382:GGJ655395 GQE655382:GQF655395 HAA655382:HAB655395 HJW655382:HJX655395 HTS655382:HTT655395 IDO655382:IDP655395 INK655382:INL655395 IXG655382:IXH655395 JHC655382:JHD655395 JQY655382:JQZ655395 KAU655382:KAV655395 KKQ655382:KKR655395 KUM655382:KUN655395 LEI655382:LEJ655395 LOE655382:LOF655395 LYA655382:LYB655395 MHW655382:MHX655395 MRS655382:MRT655395 NBO655382:NBP655395 NLK655382:NLL655395 NVG655382:NVH655395 OFC655382:OFD655395 OOY655382:OOZ655395 OYU655382:OYV655395 PIQ655382:PIR655395 PSM655382:PSN655395 QCI655382:QCJ655395 QME655382:QMF655395 QWA655382:QWB655395 RFW655382:RFX655395 RPS655382:RPT655395 RZO655382:RZP655395 SJK655382:SJL655395 STG655382:STH655395 TDC655382:TDD655395 TMY655382:TMZ655395 TWU655382:TWV655395 UGQ655382:UGR655395 UQM655382:UQN655395 VAI655382:VAJ655395 VKE655382:VKF655395 VUA655382:VUB655395 WDW655382:WDX655395 WNS655382:WNT655395 WXO655382:WXP655395 BG720918:BH720931 LC720918:LD720931 UY720918:UZ720931 AEU720918:AEV720931 AOQ720918:AOR720931 AYM720918:AYN720931 BII720918:BIJ720931 BSE720918:BSF720931 CCA720918:CCB720931 CLW720918:CLX720931 CVS720918:CVT720931 DFO720918:DFP720931 DPK720918:DPL720931 DZG720918:DZH720931 EJC720918:EJD720931 ESY720918:ESZ720931 FCU720918:FCV720931 FMQ720918:FMR720931 FWM720918:FWN720931 GGI720918:GGJ720931 GQE720918:GQF720931 HAA720918:HAB720931 HJW720918:HJX720931 HTS720918:HTT720931 IDO720918:IDP720931 INK720918:INL720931 IXG720918:IXH720931 JHC720918:JHD720931 JQY720918:JQZ720931 KAU720918:KAV720931 KKQ720918:KKR720931 KUM720918:KUN720931 LEI720918:LEJ720931 LOE720918:LOF720931 LYA720918:LYB720931 MHW720918:MHX720931 MRS720918:MRT720931 NBO720918:NBP720931 NLK720918:NLL720931 NVG720918:NVH720931 OFC720918:OFD720931 OOY720918:OOZ720931 OYU720918:OYV720931 PIQ720918:PIR720931 PSM720918:PSN720931 QCI720918:QCJ720931 QME720918:QMF720931 QWA720918:QWB720931 RFW720918:RFX720931 RPS720918:RPT720931 RZO720918:RZP720931 SJK720918:SJL720931 STG720918:STH720931 TDC720918:TDD720931 TMY720918:TMZ720931 TWU720918:TWV720931 UGQ720918:UGR720931 UQM720918:UQN720931 VAI720918:VAJ720931 VKE720918:VKF720931 VUA720918:VUB720931 WDW720918:WDX720931 WNS720918:WNT720931 WXO720918:WXP720931 BG786454:BH786467 LC786454:LD786467 UY786454:UZ786467 AEU786454:AEV786467 AOQ786454:AOR786467 AYM786454:AYN786467 BII786454:BIJ786467 BSE786454:BSF786467 CCA786454:CCB786467 CLW786454:CLX786467 CVS786454:CVT786467 DFO786454:DFP786467 DPK786454:DPL786467 DZG786454:DZH786467 EJC786454:EJD786467 ESY786454:ESZ786467 FCU786454:FCV786467 FMQ786454:FMR786467 FWM786454:FWN786467 GGI786454:GGJ786467 GQE786454:GQF786467 HAA786454:HAB786467 HJW786454:HJX786467 HTS786454:HTT786467 IDO786454:IDP786467 INK786454:INL786467 IXG786454:IXH786467 JHC786454:JHD786467 JQY786454:JQZ786467 KAU786454:KAV786467 KKQ786454:KKR786467 KUM786454:KUN786467 LEI786454:LEJ786467 LOE786454:LOF786467 LYA786454:LYB786467 MHW786454:MHX786467 MRS786454:MRT786467 NBO786454:NBP786467 NLK786454:NLL786467 NVG786454:NVH786467 OFC786454:OFD786467 OOY786454:OOZ786467 OYU786454:OYV786467 PIQ786454:PIR786467 PSM786454:PSN786467 QCI786454:QCJ786467 QME786454:QMF786467 QWA786454:QWB786467 RFW786454:RFX786467 RPS786454:RPT786467 RZO786454:RZP786467 SJK786454:SJL786467 STG786454:STH786467 TDC786454:TDD786467 TMY786454:TMZ786467 TWU786454:TWV786467 UGQ786454:UGR786467 UQM786454:UQN786467 VAI786454:VAJ786467 VKE786454:VKF786467 VUA786454:VUB786467 WDW786454:WDX786467 WNS786454:WNT786467 WXO786454:WXP786467 BG851990:BH852003 LC851990:LD852003 UY851990:UZ852003 AEU851990:AEV852003 AOQ851990:AOR852003 AYM851990:AYN852003 BII851990:BIJ852003 BSE851990:BSF852003 CCA851990:CCB852003 CLW851990:CLX852003 CVS851990:CVT852003 DFO851990:DFP852003 DPK851990:DPL852003 DZG851990:DZH852003 EJC851990:EJD852003 ESY851990:ESZ852003 FCU851990:FCV852003 FMQ851990:FMR852003 FWM851990:FWN852003 GGI851990:GGJ852003 GQE851990:GQF852003 HAA851990:HAB852003 HJW851990:HJX852003 HTS851990:HTT852003 IDO851990:IDP852003 INK851990:INL852003 IXG851990:IXH852003 JHC851990:JHD852003 JQY851990:JQZ852003 KAU851990:KAV852003 KKQ851990:KKR852003 KUM851990:KUN852003 LEI851990:LEJ852003 LOE851990:LOF852003 LYA851990:LYB852003 MHW851990:MHX852003 MRS851990:MRT852003 NBO851990:NBP852003 NLK851990:NLL852003 NVG851990:NVH852003 OFC851990:OFD852003 OOY851990:OOZ852003 OYU851990:OYV852003 PIQ851990:PIR852003 PSM851990:PSN852003 QCI851990:QCJ852003 QME851990:QMF852003 QWA851990:QWB852003 RFW851990:RFX852003 RPS851990:RPT852003 RZO851990:RZP852003 SJK851990:SJL852003 STG851990:STH852003 TDC851990:TDD852003 TMY851990:TMZ852003 TWU851990:TWV852003 UGQ851990:UGR852003 UQM851990:UQN852003 VAI851990:VAJ852003 VKE851990:VKF852003 VUA851990:VUB852003 WDW851990:WDX852003 WNS851990:WNT852003 WXO851990:WXP852003 BG917526:BH917539 LC917526:LD917539 UY917526:UZ917539 AEU917526:AEV917539 AOQ917526:AOR917539 AYM917526:AYN917539 BII917526:BIJ917539 BSE917526:BSF917539 CCA917526:CCB917539 CLW917526:CLX917539 CVS917526:CVT917539 DFO917526:DFP917539 DPK917526:DPL917539 DZG917526:DZH917539 EJC917526:EJD917539 ESY917526:ESZ917539 FCU917526:FCV917539 FMQ917526:FMR917539 FWM917526:FWN917539 GGI917526:GGJ917539 GQE917526:GQF917539 HAA917526:HAB917539 HJW917526:HJX917539 HTS917526:HTT917539 IDO917526:IDP917539 INK917526:INL917539 IXG917526:IXH917539 JHC917526:JHD917539 JQY917526:JQZ917539 KAU917526:KAV917539 KKQ917526:KKR917539 KUM917526:KUN917539 LEI917526:LEJ917539 LOE917526:LOF917539 LYA917526:LYB917539 MHW917526:MHX917539 MRS917526:MRT917539 NBO917526:NBP917539 NLK917526:NLL917539 NVG917526:NVH917539 OFC917526:OFD917539 OOY917526:OOZ917539 OYU917526:OYV917539 PIQ917526:PIR917539 PSM917526:PSN917539 QCI917526:QCJ917539 QME917526:QMF917539 QWA917526:QWB917539 RFW917526:RFX917539 RPS917526:RPT917539 RZO917526:RZP917539 SJK917526:SJL917539 STG917526:STH917539 TDC917526:TDD917539 TMY917526:TMZ917539 TWU917526:TWV917539 UGQ917526:UGR917539 UQM917526:UQN917539 VAI917526:VAJ917539 VKE917526:VKF917539 VUA917526:VUB917539 WDW917526:WDX917539 WNS917526:WNT917539 WXO917526:WXP917539 BG983062:BH983075 LC983062:LD983075 UY983062:UZ983075 AEU983062:AEV983075 AOQ983062:AOR983075 AYM983062:AYN983075 BII983062:BIJ983075 BSE983062:BSF983075 CCA983062:CCB983075 CLW983062:CLX983075 CVS983062:CVT983075 DFO983062:DFP983075 DPK983062:DPL983075 DZG983062:DZH983075 EJC983062:EJD983075 ESY983062:ESZ983075 FCU983062:FCV983075 FMQ983062:FMR983075 FWM983062:FWN983075 GGI983062:GGJ983075 GQE983062:GQF983075 HAA983062:HAB983075 HJW983062:HJX983075 HTS983062:HTT983075 IDO983062:IDP983075 INK983062:INL983075 IXG983062:IXH983075 JHC983062:JHD983075 JQY983062:JQZ983075 KAU983062:KAV983075 KKQ983062:KKR983075 KUM983062:KUN983075 LEI983062:LEJ983075 LOE983062:LOF983075 LYA983062:LYB983075 MHW983062:MHX983075 MRS983062:MRT983075 NBO983062:NBP983075 NLK983062:NLL983075 NVG983062:NVH983075 OFC983062:OFD983075 OOY983062:OOZ983075 OYU983062:OYV983075 PIQ983062:PIR983075 PSM983062:PSN983075 QCI983062:QCJ983075 QME983062:QMF983075 QWA983062:QWB983075 RFW983062:RFX983075 RPS983062:RPT983075 RZO983062:RZP983075 SJK983062:SJL983075 STG983062:STH983075 TDC983062:TDD983075 TMY983062:TMZ983075 TWU983062:TWV983075 UGQ983062:UGR983075 UQM983062:UQN983075 VAI983062:VAJ983075 VKE983062:VKF983075 VUA983062:VUB983075 WDW983062:WDX983075 WNS983062:WNT983075 WXO983062:WXP983075 JX35:JX37 TT35:TT37 ADP35:ADP37 ANL35:ANL37 AXH35:AXH37 BHD35:BHD37 BQZ35:BQZ37 CAV35:CAV37 CKR35:CKR37 CUN35:CUN37 DEJ35:DEJ37 DOF35:DOF37 DYB35:DYB37 EHX35:EHX37 ERT35:ERT37 FBP35:FBP37 FLL35:FLL37 FVH35:FVH37 GFD35:GFD37 GOZ35:GOZ37 GYV35:GYV37 HIR35:HIR37 HSN35:HSN37 ICJ35:ICJ37 IMF35:IMF37 IWB35:IWB37 JFX35:JFX37 JPT35:JPT37 JZP35:JZP37 KJL35:KJL37 KTH35:KTH37 LDD35:LDD37 LMZ35:LMZ37 LWV35:LWV37 MGR35:MGR37 MQN35:MQN37 NAJ35:NAJ37 NKF35:NKF37 NUB35:NUB37 ODX35:ODX37 ONT35:ONT37 OXP35:OXP37 PHL35:PHL37 PRH35:PRH37 QBD35:QBD37 QKZ35:QKZ37 QUV35:QUV37 RER35:RER37 RON35:RON37 RYJ35:RYJ37 SIF35:SIF37 SSB35:SSB37 TBX35:TBX37 TLT35:TLT37 TVP35:TVP37 UFL35:UFL37 UPH35:UPH37 UZD35:UZD37 VIZ35:VIZ37 VSV35:VSV37 WCR35:WCR37 WMN35:WMN37 WWJ35:WWJ37 D65562:D65564 JX65562:JX65564 TT65562:TT65564 ADP65562:ADP65564 ANL65562:ANL65564 AXH65562:AXH65564 BHD65562:BHD65564 BQZ65562:BQZ65564 CAV65562:CAV65564 CKR65562:CKR65564 CUN65562:CUN65564 DEJ65562:DEJ65564 DOF65562:DOF65564 DYB65562:DYB65564 EHX65562:EHX65564 ERT65562:ERT65564 FBP65562:FBP65564 FLL65562:FLL65564 FVH65562:FVH65564 GFD65562:GFD65564 GOZ65562:GOZ65564 GYV65562:GYV65564 HIR65562:HIR65564 HSN65562:HSN65564 ICJ65562:ICJ65564 IMF65562:IMF65564 IWB65562:IWB65564 JFX65562:JFX65564 JPT65562:JPT65564 JZP65562:JZP65564 KJL65562:KJL65564 KTH65562:KTH65564 LDD65562:LDD65564 LMZ65562:LMZ65564 LWV65562:LWV65564 MGR65562:MGR65564 MQN65562:MQN65564 NAJ65562:NAJ65564 NKF65562:NKF65564 NUB65562:NUB65564 ODX65562:ODX65564 ONT65562:ONT65564 OXP65562:OXP65564 PHL65562:PHL65564 PRH65562:PRH65564 QBD65562:QBD65564 QKZ65562:QKZ65564 QUV65562:QUV65564 RER65562:RER65564 RON65562:RON65564 RYJ65562:RYJ65564 SIF65562:SIF65564 SSB65562:SSB65564 TBX65562:TBX65564 TLT65562:TLT65564 TVP65562:TVP65564 UFL65562:UFL65564 UPH65562:UPH65564 UZD65562:UZD65564 VIZ65562:VIZ65564 VSV65562:VSV65564 WCR65562:WCR65564 WMN65562:WMN65564 WWJ65562:WWJ65564 D131098:D131100 JX131098:JX131100 TT131098:TT131100 ADP131098:ADP131100 ANL131098:ANL131100 AXH131098:AXH131100 BHD131098:BHD131100 BQZ131098:BQZ131100 CAV131098:CAV131100 CKR131098:CKR131100 CUN131098:CUN131100 DEJ131098:DEJ131100 DOF131098:DOF131100 DYB131098:DYB131100 EHX131098:EHX131100 ERT131098:ERT131100 FBP131098:FBP131100 FLL131098:FLL131100 FVH131098:FVH131100 GFD131098:GFD131100 GOZ131098:GOZ131100 GYV131098:GYV131100 HIR131098:HIR131100 HSN131098:HSN131100 ICJ131098:ICJ131100 IMF131098:IMF131100 IWB131098:IWB131100 JFX131098:JFX131100 JPT131098:JPT131100 JZP131098:JZP131100 KJL131098:KJL131100 KTH131098:KTH131100 LDD131098:LDD131100 LMZ131098:LMZ131100 LWV131098:LWV131100 MGR131098:MGR131100 MQN131098:MQN131100 NAJ131098:NAJ131100 NKF131098:NKF131100 NUB131098:NUB131100 ODX131098:ODX131100 ONT131098:ONT131100 OXP131098:OXP131100 PHL131098:PHL131100 PRH131098:PRH131100 QBD131098:QBD131100 QKZ131098:QKZ131100 QUV131098:QUV131100 RER131098:RER131100 RON131098:RON131100 RYJ131098:RYJ131100 SIF131098:SIF131100 SSB131098:SSB131100 TBX131098:TBX131100 TLT131098:TLT131100 TVP131098:TVP131100 UFL131098:UFL131100 UPH131098:UPH131100 UZD131098:UZD131100 VIZ131098:VIZ131100 VSV131098:VSV131100 WCR131098:WCR131100 WMN131098:WMN131100 WWJ131098:WWJ131100 D196634:D196636 JX196634:JX196636 TT196634:TT196636 ADP196634:ADP196636 ANL196634:ANL196636 AXH196634:AXH196636 BHD196634:BHD196636 BQZ196634:BQZ196636 CAV196634:CAV196636 CKR196634:CKR196636 CUN196634:CUN196636 DEJ196634:DEJ196636 DOF196634:DOF196636 DYB196634:DYB196636 EHX196634:EHX196636 ERT196634:ERT196636 FBP196634:FBP196636 FLL196634:FLL196636 FVH196634:FVH196636 GFD196634:GFD196636 GOZ196634:GOZ196636 GYV196634:GYV196636 HIR196634:HIR196636 HSN196634:HSN196636 ICJ196634:ICJ196636 IMF196634:IMF196636 IWB196634:IWB196636 JFX196634:JFX196636 JPT196634:JPT196636 JZP196634:JZP196636 KJL196634:KJL196636 KTH196634:KTH196636 LDD196634:LDD196636 LMZ196634:LMZ196636 LWV196634:LWV196636 MGR196634:MGR196636 MQN196634:MQN196636 NAJ196634:NAJ196636 NKF196634:NKF196636 NUB196634:NUB196636 ODX196634:ODX196636 ONT196634:ONT196636 OXP196634:OXP196636 PHL196634:PHL196636 PRH196634:PRH196636 QBD196634:QBD196636 QKZ196634:QKZ196636 QUV196634:QUV196636 RER196634:RER196636 RON196634:RON196636 RYJ196634:RYJ196636 SIF196634:SIF196636 SSB196634:SSB196636 TBX196634:TBX196636 TLT196634:TLT196636 TVP196634:TVP196636 UFL196634:UFL196636 UPH196634:UPH196636 UZD196634:UZD196636 VIZ196634:VIZ196636 VSV196634:VSV196636 WCR196634:WCR196636 WMN196634:WMN196636 WWJ196634:WWJ196636 D262170:D262172 JX262170:JX262172 TT262170:TT262172 ADP262170:ADP262172 ANL262170:ANL262172 AXH262170:AXH262172 BHD262170:BHD262172 BQZ262170:BQZ262172 CAV262170:CAV262172 CKR262170:CKR262172 CUN262170:CUN262172 DEJ262170:DEJ262172 DOF262170:DOF262172 DYB262170:DYB262172 EHX262170:EHX262172 ERT262170:ERT262172 FBP262170:FBP262172 FLL262170:FLL262172 FVH262170:FVH262172 GFD262170:GFD262172 GOZ262170:GOZ262172 GYV262170:GYV262172 HIR262170:HIR262172 HSN262170:HSN262172 ICJ262170:ICJ262172 IMF262170:IMF262172 IWB262170:IWB262172 JFX262170:JFX262172 JPT262170:JPT262172 JZP262170:JZP262172 KJL262170:KJL262172 KTH262170:KTH262172 LDD262170:LDD262172 LMZ262170:LMZ262172 LWV262170:LWV262172 MGR262170:MGR262172 MQN262170:MQN262172 NAJ262170:NAJ262172 NKF262170:NKF262172 NUB262170:NUB262172 ODX262170:ODX262172 ONT262170:ONT262172 OXP262170:OXP262172 PHL262170:PHL262172 PRH262170:PRH262172 QBD262170:QBD262172 QKZ262170:QKZ262172 QUV262170:QUV262172 RER262170:RER262172 RON262170:RON262172 RYJ262170:RYJ262172 SIF262170:SIF262172 SSB262170:SSB262172 TBX262170:TBX262172 TLT262170:TLT262172 TVP262170:TVP262172 UFL262170:UFL262172 UPH262170:UPH262172 UZD262170:UZD262172 VIZ262170:VIZ262172 VSV262170:VSV262172 WCR262170:WCR262172 WMN262170:WMN262172 WWJ262170:WWJ262172 D327706:D327708 JX327706:JX327708 TT327706:TT327708 ADP327706:ADP327708 ANL327706:ANL327708 AXH327706:AXH327708 BHD327706:BHD327708 BQZ327706:BQZ327708 CAV327706:CAV327708 CKR327706:CKR327708 CUN327706:CUN327708 DEJ327706:DEJ327708 DOF327706:DOF327708 DYB327706:DYB327708 EHX327706:EHX327708 ERT327706:ERT327708 FBP327706:FBP327708 FLL327706:FLL327708 FVH327706:FVH327708 GFD327706:GFD327708 GOZ327706:GOZ327708 GYV327706:GYV327708 HIR327706:HIR327708 HSN327706:HSN327708 ICJ327706:ICJ327708 IMF327706:IMF327708 IWB327706:IWB327708 JFX327706:JFX327708 JPT327706:JPT327708 JZP327706:JZP327708 KJL327706:KJL327708 KTH327706:KTH327708 LDD327706:LDD327708 LMZ327706:LMZ327708 LWV327706:LWV327708 MGR327706:MGR327708 MQN327706:MQN327708 NAJ327706:NAJ327708 NKF327706:NKF327708 NUB327706:NUB327708 ODX327706:ODX327708 ONT327706:ONT327708 OXP327706:OXP327708 PHL327706:PHL327708 PRH327706:PRH327708 QBD327706:QBD327708 QKZ327706:QKZ327708 QUV327706:QUV327708 RER327706:RER327708 RON327706:RON327708 RYJ327706:RYJ327708 SIF327706:SIF327708 SSB327706:SSB327708 TBX327706:TBX327708 TLT327706:TLT327708 TVP327706:TVP327708 UFL327706:UFL327708 UPH327706:UPH327708 UZD327706:UZD327708 VIZ327706:VIZ327708 VSV327706:VSV327708 WCR327706:WCR327708 WMN327706:WMN327708 WWJ327706:WWJ327708 D393242:D393244 JX393242:JX393244 TT393242:TT393244 ADP393242:ADP393244 ANL393242:ANL393244 AXH393242:AXH393244 BHD393242:BHD393244 BQZ393242:BQZ393244 CAV393242:CAV393244 CKR393242:CKR393244 CUN393242:CUN393244 DEJ393242:DEJ393244 DOF393242:DOF393244 DYB393242:DYB393244 EHX393242:EHX393244 ERT393242:ERT393244 FBP393242:FBP393244 FLL393242:FLL393244 FVH393242:FVH393244 GFD393242:GFD393244 GOZ393242:GOZ393244 GYV393242:GYV393244 HIR393242:HIR393244 HSN393242:HSN393244 ICJ393242:ICJ393244 IMF393242:IMF393244 IWB393242:IWB393244 JFX393242:JFX393244 JPT393242:JPT393244 JZP393242:JZP393244 KJL393242:KJL393244 KTH393242:KTH393244 LDD393242:LDD393244 LMZ393242:LMZ393244 LWV393242:LWV393244 MGR393242:MGR393244 MQN393242:MQN393244 NAJ393242:NAJ393244 NKF393242:NKF393244 NUB393242:NUB393244 ODX393242:ODX393244 ONT393242:ONT393244 OXP393242:OXP393244 PHL393242:PHL393244 PRH393242:PRH393244 QBD393242:QBD393244 QKZ393242:QKZ393244 QUV393242:QUV393244 RER393242:RER393244 RON393242:RON393244 RYJ393242:RYJ393244 SIF393242:SIF393244 SSB393242:SSB393244 TBX393242:TBX393244 TLT393242:TLT393244 TVP393242:TVP393244 UFL393242:UFL393244 UPH393242:UPH393244 UZD393242:UZD393244 VIZ393242:VIZ393244 VSV393242:VSV393244 WCR393242:WCR393244 WMN393242:WMN393244 WWJ393242:WWJ393244 D458778:D458780 JX458778:JX458780 TT458778:TT458780 ADP458778:ADP458780 ANL458778:ANL458780 AXH458778:AXH458780 BHD458778:BHD458780 BQZ458778:BQZ458780 CAV458778:CAV458780 CKR458778:CKR458780 CUN458778:CUN458780 DEJ458778:DEJ458780 DOF458778:DOF458780 DYB458778:DYB458780 EHX458778:EHX458780 ERT458778:ERT458780 FBP458778:FBP458780 FLL458778:FLL458780 FVH458778:FVH458780 GFD458778:GFD458780 GOZ458778:GOZ458780 GYV458778:GYV458780 HIR458778:HIR458780 HSN458778:HSN458780 ICJ458778:ICJ458780 IMF458778:IMF458780 IWB458778:IWB458780 JFX458778:JFX458780 JPT458778:JPT458780 JZP458778:JZP458780 KJL458778:KJL458780 KTH458778:KTH458780 LDD458778:LDD458780 LMZ458778:LMZ458780 LWV458778:LWV458780 MGR458778:MGR458780 MQN458778:MQN458780 NAJ458778:NAJ458780 NKF458778:NKF458780 NUB458778:NUB458780 ODX458778:ODX458780 ONT458778:ONT458780 OXP458778:OXP458780 PHL458778:PHL458780 PRH458778:PRH458780 QBD458778:QBD458780 QKZ458778:QKZ458780 QUV458778:QUV458780 RER458778:RER458780 RON458778:RON458780 RYJ458778:RYJ458780 SIF458778:SIF458780 SSB458778:SSB458780 TBX458778:TBX458780 TLT458778:TLT458780 TVP458778:TVP458780 UFL458778:UFL458780 UPH458778:UPH458780 UZD458778:UZD458780 VIZ458778:VIZ458780 VSV458778:VSV458780 WCR458778:WCR458780 WMN458778:WMN458780 WWJ458778:WWJ458780 D524314:D524316 JX524314:JX524316 TT524314:TT524316 ADP524314:ADP524316 ANL524314:ANL524316 AXH524314:AXH524316 BHD524314:BHD524316 BQZ524314:BQZ524316 CAV524314:CAV524316 CKR524314:CKR524316 CUN524314:CUN524316 DEJ524314:DEJ524316 DOF524314:DOF524316 DYB524314:DYB524316 EHX524314:EHX524316 ERT524314:ERT524316 FBP524314:FBP524316 FLL524314:FLL524316 FVH524314:FVH524316 GFD524314:GFD524316 GOZ524314:GOZ524316 GYV524314:GYV524316 HIR524314:HIR524316 HSN524314:HSN524316 ICJ524314:ICJ524316 IMF524314:IMF524316 IWB524314:IWB524316 JFX524314:JFX524316 JPT524314:JPT524316 JZP524314:JZP524316 KJL524314:KJL524316 KTH524314:KTH524316 LDD524314:LDD524316 LMZ524314:LMZ524316 LWV524314:LWV524316 MGR524314:MGR524316 MQN524314:MQN524316 NAJ524314:NAJ524316 NKF524314:NKF524316 NUB524314:NUB524316 ODX524314:ODX524316 ONT524314:ONT524316 OXP524314:OXP524316 PHL524314:PHL524316 PRH524314:PRH524316 QBD524314:QBD524316 QKZ524314:QKZ524316 QUV524314:QUV524316 RER524314:RER524316 RON524314:RON524316 RYJ524314:RYJ524316 SIF524314:SIF524316 SSB524314:SSB524316 TBX524314:TBX524316 TLT524314:TLT524316 TVP524314:TVP524316 UFL524314:UFL524316 UPH524314:UPH524316 UZD524314:UZD524316 VIZ524314:VIZ524316 VSV524314:VSV524316 WCR524314:WCR524316 WMN524314:WMN524316 WWJ524314:WWJ524316 D589850:D589852 JX589850:JX589852 TT589850:TT589852 ADP589850:ADP589852 ANL589850:ANL589852 AXH589850:AXH589852 BHD589850:BHD589852 BQZ589850:BQZ589852 CAV589850:CAV589852 CKR589850:CKR589852 CUN589850:CUN589852 DEJ589850:DEJ589852 DOF589850:DOF589852 DYB589850:DYB589852 EHX589850:EHX589852 ERT589850:ERT589852 FBP589850:FBP589852 FLL589850:FLL589852 FVH589850:FVH589852 GFD589850:GFD589852 GOZ589850:GOZ589852 GYV589850:GYV589852 HIR589850:HIR589852 HSN589850:HSN589852 ICJ589850:ICJ589852 IMF589850:IMF589852 IWB589850:IWB589852 JFX589850:JFX589852 JPT589850:JPT589852 JZP589850:JZP589852 KJL589850:KJL589852 KTH589850:KTH589852 LDD589850:LDD589852 LMZ589850:LMZ589852 LWV589850:LWV589852 MGR589850:MGR589852 MQN589850:MQN589852 NAJ589850:NAJ589852 NKF589850:NKF589852 NUB589850:NUB589852 ODX589850:ODX589852 ONT589850:ONT589852 OXP589850:OXP589852 PHL589850:PHL589852 PRH589850:PRH589852 QBD589850:QBD589852 QKZ589850:QKZ589852 QUV589850:QUV589852 RER589850:RER589852 RON589850:RON589852 RYJ589850:RYJ589852 SIF589850:SIF589852 SSB589850:SSB589852 TBX589850:TBX589852 TLT589850:TLT589852 TVP589850:TVP589852 UFL589850:UFL589852 UPH589850:UPH589852 UZD589850:UZD589852 VIZ589850:VIZ589852 VSV589850:VSV589852 WCR589850:WCR589852 WMN589850:WMN589852 WWJ589850:WWJ589852 D655386:D655388 JX655386:JX655388 TT655386:TT655388 ADP655386:ADP655388 ANL655386:ANL655388 AXH655386:AXH655388 BHD655386:BHD655388 BQZ655386:BQZ655388 CAV655386:CAV655388 CKR655386:CKR655388 CUN655386:CUN655388 DEJ655386:DEJ655388 DOF655386:DOF655388 DYB655386:DYB655388 EHX655386:EHX655388 ERT655386:ERT655388 FBP655386:FBP655388 FLL655386:FLL655388 FVH655386:FVH655388 GFD655386:GFD655388 GOZ655386:GOZ655388 GYV655386:GYV655388 HIR655386:HIR655388 HSN655386:HSN655388 ICJ655386:ICJ655388 IMF655386:IMF655388 IWB655386:IWB655388 JFX655386:JFX655388 JPT655386:JPT655388 JZP655386:JZP655388 KJL655386:KJL655388 KTH655386:KTH655388 LDD655386:LDD655388 LMZ655386:LMZ655388 LWV655386:LWV655388 MGR655386:MGR655388 MQN655386:MQN655388 NAJ655386:NAJ655388 NKF655386:NKF655388 NUB655386:NUB655388 ODX655386:ODX655388 ONT655386:ONT655388 OXP655386:OXP655388 PHL655386:PHL655388 PRH655386:PRH655388 QBD655386:QBD655388 QKZ655386:QKZ655388 QUV655386:QUV655388 RER655386:RER655388 RON655386:RON655388 RYJ655386:RYJ655388 SIF655386:SIF655388 SSB655386:SSB655388 TBX655386:TBX655388 TLT655386:TLT655388 TVP655386:TVP655388 UFL655386:UFL655388 UPH655386:UPH655388 UZD655386:UZD655388 VIZ655386:VIZ655388 VSV655386:VSV655388 WCR655386:WCR655388 WMN655386:WMN655388 WWJ655386:WWJ655388 D720922:D720924 JX720922:JX720924 TT720922:TT720924 ADP720922:ADP720924 ANL720922:ANL720924 AXH720922:AXH720924 BHD720922:BHD720924 BQZ720922:BQZ720924 CAV720922:CAV720924 CKR720922:CKR720924 CUN720922:CUN720924 DEJ720922:DEJ720924 DOF720922:DOF720924 DYB720922:DYB720924 EHX720922:EHX720924 ERT720922:ERT720924 FBP720922:FBP720924 FLL720922:FLL720924 FVH720922:FVH720924 GFD720922:GFD720924 GOZ720922:GOZ720924 GYV720922:GYV720924 HIR720922:HIR720924 HSN720922:HSN720924 ICJ720922:ICJ720924 IMF720922:IMF720924 IWB720922:IWB720924 JFX720922:JFX720924 JPT720922:JPT720924 JZP720922:JZP720924 KJL720922:KJL720924 KTH720922:KTH720924 LDD720922:LDD720924 LMZ720922:LMZ720924 LWV720922:LWV720924 MGR720922:MGR720924 MQN720922:MQN720924 NAJ720922:NAJ720924 NKF720922:NKF720924 NUB720922:NUB720924 ODX720922:ODX720924 ONT720922:ONT720924 OXP720922:OXP720924 PHL720922:PHL720924 PRH720922:PRH720924 QBD720922:QBD720924 QKZ720922:QKZ720924 QUV720922:QUV720924 RER720922:RER720924 RON720922:RON720924 RYJ720922:RYJ720924 SIF720922:SIF720924 SSB720922:SSB720924 TBX720922:TBX720924 TLT720922:TLT720924 TVP720922:TVP720924 UFL720922:UFL720924 UPH720922:UPH720924 UZD720922:UZD720924 VIZ720922:VIZ720924 VSV720922:VSV720924 WCR720922:WCR720924 WMN720922:WMN720924 WWJ720922:WWJ720924 D786458:D786460 JX786458:JX786460 TT786458:TT786460 ADP786458:ADP786460 ANL786458:ANL786460 AXH786458:AXH786460 BHD786458:BHD786460 BQZ786458:BQZ786460 CAV786458:CAV786460 CKR786458:CKR786460 CUN786458:CUN786460 DEJ786458:DEJ786460 DOF786458:DOF786460 DYB786458:DYB786460 EHX786458:EHX786460 ERT786458:ERT786460 FBP786458:FBP786460 FLL786458:FLL786460 FVH786458:FVH786460 GFD786458:GFD786460 GOZ786458:GOZ786460 GYV786458:GYV786460 HIR786458:HIR786460 HSN786458:HSN786460 ICJ786458:ICJ786460 IMF786458:IMF786460 IWB786458:IWB786460 JFX786458:JFX786460 JPT786458:JPT786460 JZP786458:JZP786460 KJL786458:KJL786460 KTH786458:KTH786460 LDD786458:LDD786460 LMZ786458:LMZ786460 LWV786458:LWV786460 MGR786458:MGR786460 MQN786458:MQN786460 NAJ786458:NAJ786460 NKF786458:NKF786460 NUB786458:NUB786460 ODX786458:ODX786460 ONT786458:ONT786460 OXP786458:OXP786460 PHL786458:PHL786460 PRH786458:PRH786460 QBD786458:QBD786460 QKZ786458:QKZ786460 QUV786458:QUV786460 RER786458:RER786460 RON786458:RON786460 RYJ786458:RYJ786460 SIF786458:SIF786460 SSB786458:SSB786460 TBX786458:TBX786460 TLT786458:TLT786460 TVP786458:TVP786460 UFL786458:UFL786460 UPH786458:UPH786460 UZD786458:UZD786460 VIZ786458:VIZ786460 VSV786458:VSV786460 WCR786458:WCR786460 WMN786458:WMN786460 WWJ786458:WWJ786460 D851994:D851996 JX851994:JX851996 TT851994:TT851996 ADP851994:ADP851996 ANL851994:ANL851996 AXH851994:AXH851996 BHD851994:BHD851996 BQZ851994:BQZ851996 CAV851994:CAV851996 CKR851994:CKR851996 CUN851994:CUN851996 DEJ851994:DEJ851996 DOF851994:DOF851996 DYB851994:DYB851996 EHX851994:EHX851996 ERT851994:ERT851996 FBP851994:FBP851996 FLL851994:FLL851996 FVH851994:FVH851996 GFD851994:GFD851996 GOZ851994:GOZ851996 GYV851994:GYV851996 HIR851994:HIR851996 HSN851994:HSN851996 ICJ851994:ICJ851996 IMF851994:IMF851996 IWB851994:IWB851996 JFX851994:JFX851996 JPT851994:JPT851996 JZP851994:JZP851996 KJL851994:KJL851996 KTH851994:KTH851996 LDD851994:LDD851996 LMZ851994:LMZ851996 LWV851994:LWV851996 MGR851994:MGR851996 MQN851994:MQN851996 NAJ851994:NAJ851996 NKF851994:NKF851996 NUB851994:NUB851996 ODX851994:ODX851996 ONT851994:ONT851996 OXP851994:OXP851996 PHL851994:PHL851996 PRH851994:PRH851996 QBD851994:QBD851996 QKZ851994:QKZ851996 QUV851994:QUV851996 RER851994:RER851996 RON851994:RON851996 RYJ851994:RYJ851996 SIF851994:SIF851996 SSB851994:SSB851996 TBX851994:TBX851996 TLT851994:TLT851996 TVP851994:TVP851996 UFL851994:UFL851996 UPH851994:UPH851996 UZD851994:UZD851996 VIZ851994:VIZ851996 VSV851994:VSV851996 WCR851994:WCR851996 WMN851994:WMN851996 WWJ851994:WWJ851996 D917530:D917532 JX917530:JX917532 TT917530:TT917532 ADP917530:ADP917532 ANL917530:ANL917532 AXH917530:AXH917532 BHD917530:BHD917532 BQZ917530:BQZ917532 CAV917530:CAV917532 CKR917530:CKR917532 CUN917530:CUN917532 DEJ917530:DEJ917532 DOF917530:DOF917532 DYB917530:DYB917532 EHX917530:EHX917532 ERT917530:ERT917532 FBP917530:FBP917532 FLL917530:FLL917532 FVH917530:FVH917532 GFD917530:GFD917532 GOZ917530:GOZ917532 GYV917530:GYV917532 HIR917530:HIR917532 HSN917530:HSN917532 ICJ917530:ICJ917532 IMF917530:IMF917532 IWB917530:IWB917532 JFX917530:JFX917532 JPT917530:JPT917532 JZP917530:JZP917532 KJL917530:KJL917532 KTH917530:KTH917532 LDD917530:LDD917532 LMZ917530:LMZ917532 LWV917530:LWV917532 MGR917530:MGR917532 MQN917530:MQN917532 NAJ917530:NAJ917532 NKF917530:NKF917532 NUB917530:NUB917532 ODX917530:ODX917532 ONT917530:ONT917532 OXP917530:OXP917532 PHL917530:PHL917532 PRH917530:PRH917532 QBD917530:QBD917532 QKZ917530:QKZ917532 QUV917530:QUV917532 RER917530:RER917532 RON917530:RON917532 RYJ917530:RYJ917532 SIF917530:SIF917532 SSB917530:SSB917532 TBX917530:TBX917532 TLT917530:TLT917532 TVP917530:TVP917532 UFL917530:UFL917532 UPH917530:UPH917532 UZD917530:UZD917532 VIZ917530:VIZ917532 VSV917530:VSV917532 WCR917530:WCR917532 WMN917530:WMN917532 WWJ917530:WWJ917532 D983066:D983068 JX983066:JX983068 TT983066:TT983068 ADP983066:ADP983068 ANL983066:ANL983068 AXH983066:AXH983068 BHD983066:BHD983068 BQZ983066:BQZ983068 CAV983066:CAV983068 CKR983066:CKR983068 CUN983066:CUN983068 DEJ983066:DEJ983068 DOF983066:DOF983068 DYB983066:DYB983068 EHX983066:EHX983068 ERT983066:ERT983068 FBP983066:FBP983068 FLL983066:FLL983068 FVH983066:FVH983068 GFD983066:GFD983068 GOZ983066:GOZ983068 GYV983066:GYV983068 HIR983066:HIR983068 HSN983066:HSN983068 ICJ983066:ICJ983068 IMF983066:IMF983068 IWB983066:IWB983068 JFX983066:JFX983068 JPT983066:JPT983068 JZP983066:JZP983068 KJL983066:KJL983068 KTH983066:KTH983068 LDD983066:LDD983068 LMZ983066:LMZ983068 LWV983066:LWV983068 MGR983066:MGR983068 MQN983066:MQN983068 NAJ983066:NAJ983068 NKF983066:NKF983068 NUB983066:NUB983068 ODX983066:ODX983068 ONT983066:ONT983068 OXP983066:OXP983068 PHL983066:PHL983068 PRH983066:PRH983068 QBD983066:QBD983068 QKZ983066:QKZ983068 QUV983066:QUV983068 RER983066:RER983068 RON983066:RON983068 RYJ983066:RYJ983068 SIF983066:SIF983068 SSB983066:SSB983068 TBX983066:TBX983068 TLT983066:TLT983068 TVP983066:TVP983068 UFL983066:UFL983068 UPH983066:UPH983068 UZD983066:UZD983068 VIZ983066:VIZ983068 VSV983066:VSV983068 WCR983066:WCR983068 WMN983066:WMN983068 WWJ983066:WWJ983068 F4:G6 JX4:JX7 TT4:TT7 ADP4:ADP7 ANL4:ANL7 AXH4:AXH7 BHD4:BHD7 BQZ4:BQZ7 CAV4:CAV7 CKR4:CKR7 CUN4:CUN7 DEJ4:DEJ7 DOF4:DOF7 DYB4:DYB7 EHX4:EHX7 ERT4:ERT7 FBP4:FBP7 FLL4:FLL7 FVH4:FVH7 GFD4:GFD7 GOZ4:GOZ7 GYV4:GYV7 HIR4:HIR7 HSN4:HSN7 ICJ4:ICJ7 IMF4:IMF7 IWB4:IWB7 JFX4:JFX7 JPT4:JPT7 JZP4:JZP7 KJL4:KJL7 KTH4:KTH7 LDD4:LDD7 LMZ4:LMZ7 LWV4:LWV7 MGR4:MGR7 MQN4:MQN7 NAJ4:NAJ7 NKF4:NKF7 NUB4:NUB7 ODX4:ODX7 ONT4:ONT7 OXP4:OXP7 PHL4:PHL7 PRH4:PRH7 QBD4:QBD7 QKZ4:QKZ7 QUV4:QUV7 RER4:RER7 RON4:RON7 RYJ4:RYJ7 SIF4:SIF7 SSB4:SSB7 TBX4:TBX7 TLT4:TLT7 TVP4:TVP7 UFL4:UFL7 UPH4:UPH7 UZD4:UZD7 VIZ4:VIZ7 VSV4:VSV7 WCR4:WCR7 WMN4:WMN7 WWJ4:WWJ7 D65546:D65549 JX65546:JX65549 TT65546:TT65549 ADP65546:ADP65549 ANL65546:ANL65549 AXH65546:AXH65549 BHD65546:BHD65549 BQZ65546:BQZ65549 CAV65546:CAV65549 CKR65546:CKR65549 CUN65546:CUN65549 DEJ65546:DEJ65549 DOF65546:DOF65549 DYB65546:DYB65549 EHX65546:EHX65549 ERT65546:ERT65549 FBP65546:FBP65549 FLL65546:FLL65549 FVH65546:FVH65549 GFD65546:GFD65549 GOZ65546:GOZ65549 GYV65546:GYV65549 HIR65546:HIR65549 HSN65546:HSN65549 ICJ65546:ICJ65549 IMF65546:IMF65549 IWB65546:IWB65549 JFX65546:JFX65549 JPT65546:JPT65549 JZP65546:JZP65549 KJL65546:KJL65549 KTH65546:KTH65549 LDD65546:LDD65549 LMZ65546:LMZ65549 LWV65546:LWV65549 MGR65546:MGR65549 MQN65546:MQN65549 NAJ65546:NAJ65549 NKF65546:NKF65549 NUB65546:NUB65549 ODX65546:ODX65549 ONT65546:ONT65549 OXP65546:OXP65549 PHL65546:PHL65549 PRH65546:PRH65549 QBD65546:QBD65549 QKZ65546:QKZ65549 QUV65546:QUV65549 RER65546:RER65549 RON65546:RON65549 RYJ65546:RYJ65549 SIF65546:SIF65549 SSB65546:SSB65549 TBX65546:TBX65549 TLT65546:TLT65549 TVP65546:TVP65549 UFL65546:UFL65549 UPH65546:UPH65549 UZD65546:UZD65549 VIZ65546:VIZ65549 VSV65546:VSV65549 WCR65546:WCR65549 WMN65546:WMN65549 WWJ65546:WWJ65549 D131082:D131085 JX131082:JX131085 TT131082:TT131085 ADP131082:ADP131085 ANL131082:ANL131085 AXH131082:AXH131085 BHD131082:BHD131085 BQZ131082:BQZ131085 CAV131082:CAV131085 CKR131082:CKR131085 CUN131082:CUN131085 DEJ131082:DEJ131085 DOF131082:DOF131085 DYB131082:DYB131085 EHX131082:EHX131085 ERT131082:ERT131085 FBP131082:FBP131085 FLL131082:FLL131085 FVH131082:FVH131085 GFD131082:GFD131085 GOZ131082:GOZ131085 GYV131082:GYV131085 HIR131082:HIR131085 HSN131082:HSN131085 ICJ131082:ICJ131085 IMF131082:IMF131085 IWB131082:IWB131085 JFX131082:JFX131085 JPT131082:JPT131085 JZP131082:JZP131085 KJL131082:KJL131085 KTH131082:KTH131085 LDD131082:LDD131085 LMZ131082:LMZ131085 LWV131082:LWV131085 MGR131082:MGR131085 MQN131082:MQN131085 NAJ131082:NAJ131085 NKF131082:NKF131085 NUB131082:NUB131085 ODX131082:ODX131085 ONT131082:ONT131085 OXP131082:OXP131085 PHL131082:PHL131085 PRH131082:PRH131085 QBD131082:QBD131085 QKZ131082:QKZ131085 QUV131082:QUV131085 RER131082:RER131085 RON131082:RON131085 RYJ131082:RYJ131085 SIF131082:SIF131085 SSB131082:SSB131085 TBX131082:TBX131085 TLT131082:TLT131085 TVP131082:TVP131085 UFL131082:UFL131085 UPH131082:UPH131085 UZD131082:UZD131085 VIZ131082:VIZ131085 VSV131082:VSV131085 WCR131082:WCR131085 WMN131082:WMN131085 WWJ131082:WWJ131085 D196618:D196621 JX196618:JX196621 TT196618:TT196621 ADP196618:ADP196621 ANL196618:ANL196621 AXH196618:AXH196621 BHD196618:BHD196621 BQZ196618:BQZ196621 CAV196618:CAV196621 CKR196618:CKR196621 CUN196618:CUN196621 DEJ196618:DEJ196621 DOF196618:DOF196621 DYB196618:DYB196621 EHX196618:EHX196621 ERT196618:ERT196621 FBP196618:FBP196621 FLL196618:FLL196621 FVH196618:FVH196621 GFD196618:GFD196621 GOZ196618:GOZ196621 GYV196618:GYV196621 HIR196618:HIR196621 HSN196618:HSN196621 ICJ196618:ICJ196621 IMF196618:IMF196621 IWB196618:IWB196621 JFX196618:JFX196621 JPT196618:JPT196621 JZP196618:JZP196621 KJL196618:KJL196621 KTH196618:KTH196621 LDD196618:LDD196621 LMZ196618:LMZ196621 LWV196618:LWV196621 MGR196618:MGR196621 MQN196618:MQN196621 NAJ196618:NAJ196621 NKF196618:NKF196621 NUB196618:NUB196621 ODX196618:ODX196621 ONT196618:ONT196621 OXP196618:OXP196621 PHL196618:PHL196621 PRH196618:PRH196621 QBD196618:QBD196621 QKZ196618:QKZ196621 QUV196618:QUV196621 RER196618:RER196621 RON196618:RON196621 RYJ196618:RYJ196621 SIF196618:SIF196621 SSB196618:SSB196621 TBX196618:TBX196621 TLT196618:TLT196621 TVP196618:TVP196621 UFL196618:UFL196621 UPH196618:UPH196621 UZD196618:UZD196621 VIZ196618:VIZ196621 VSV196618:VSV196621 WCR196618:WCR196621 WMN196618:WMN196621 WWJ196618:WWJ196621 D262154:D262157 JX262154:JX262157 TT262154:TT262157 ADP262154:ADP262157 ANL262154:ANL262157 AXH262154:AXH262157 BHD262154:BHD262157 BQZ262154:BQZ262157 CAV262154:CAV262157 CKR262154:CKR262157 CUN262154:CUN262157 DEJ262154:DEJ262157 DOF262154:DOF262157 DYB262154:DYB262157 EHX262154:EHX262157 ERT262154:ERT262157 FBP262154:FBP262157 FLL262154:FLL262157 FVH262154:FVH262157 GFD262154:GFD262157 GOZ262154:GOZ262157 GYV262154:GYV262157 HIR262154:HIR262157 HSN262154:HSN262157 ICJ262154:ICJ262157 IMF262154:IMF262157 IWB262154:IWB262157 JFX262154:JFX262157 JPT262154:JPT262157 JZP262154:JZP262157 KJL262154:KJL262157 KTH262154:KTH262157 LDD262154:LDD262157 LMZ262154:LMZ262157 LWV262154:LWV262157 MGR262154:MGR262157 MQN262154:MQN262157 NAJ262154:NAJ262157 NKF262154:NKF262157 NUB262154:NUB262157 ODX262154:ODX262157 ONT262154:ONT262157 OXP262154:OXP262157 PHL262154:PHL262157 PRH262154:PRH262157 QBD262154:QBD262157 QKZ262154:QKZ262157 QUV262154:QUV262157 RER262154:RER262157 RON262154:RON262157 RYJ262154:RYJ262157 SIF262154:SIF262157 SSB262154:SSB262157 TBX262154:TBX262157 TLT262154:TLT262157 TVP262154:TVP262157 UFL262154:UFL262157 UPH262154:UPH262157 UZD262154:UZD262157 VIZ262154:VIZ262157 VSV262154:VSV262157 WCR262154:WCR262157 WMN262154:WMN262157 WWJ262154:WWJ262157 D327690:D327693 JX327690:JX327693 TT327690:TT327693 ADP327690:ADP327693 ANL327690:ANL327693 AXH327690:AXH327693 BHD327690:BHD327693 BQZ327690:BQZ327693 CAV327690:CAV327693 CKR327690:CKR327693 CUN327690:CUN327693 DEJ327690:DEJ327693 DOF327690:DOF327693 DYB327690:DYB327693 EHX327690:EHX327693 ERT327690:ERT327693 FBP327690:FBP327693 FLL327690:FLL327693 FVH327690:FVH327693 GFD327690:GFD327693 GOZ327690:GOZ327693 GYV327690:GYV327693 HIR327690:HIR327693 HSN327690:HSN327693 ICJ327690:ICJ327693 IMF327690:IMF327693 IWB327690:IWB327693 JFX327690:JFX327693 JPT327690:JPT327693 JZP327690:JZP327693 KJL327690:KJL327693 KTH327690:KTH327693 LDD327690:LDD327693 LMZ327690:LMZ327693 LWV327690:LWV327693 MGR327690:MGR327693 MQN327690:MQN327693 NAJ327690:NAJ327693 NKF327690:NKF327693 NUB327690:NUB327693 ODX327690:ODX327693 ONT327690:ONT327693 OXP327690:OXP327693 PHL327690:PHL327693 PRH327690:PRH327693 QBD327690:QBD327693 QKZ327690:QKZ327693 QUV327690:QUV327693 RER327690:RER327693 RON327690:RON327693 RYJ327690:RYJ327693 SIF327690:SIF327693 SSB327690:SSB327693 TBX327690:TBX327693 TLT327690:TLT327693 TVP327690:TVP327693 UFL327690:UFL327693 UPH327690:UPH327693 UZD327690:UZD327693 VIZ327690:VIZ327693 VSV327690:VSV327693 WCR327690:WCR327693 WMN327690:WMN327693 WWJ327690:WWJ327693 D393226:D393229 JX393226:JX393229 TT393226:TT393229 ADP393226:ADP393229 ANL393226:ANL393229 AXH393226:AXH393229 BHD393226:BHD393229 BQZ393226:BQZ393229 CAV393226:CAV393229 CKR393226:CKR393229 CUN393226:CUN393229 DEJ393226:DEJ393229 DOF393226:DOF393229 DYB393226:DYB393229 EHX393226:EHX393229 ERT393226:ERT393229 FBP393226:FBP393229 FLL393226:FLL393229 FVH393226:FVH393229 GFD393226:GFD393229 GOZ393226:GOZ393229 GYV393226:GYV393229 HIR393226:HIR393229 HSN393226:HSN393229 ICJ393226:ICJ393229 IMF393226:IMF393229 IWB393226:IWB393229 JFX393226:JFX393229 JPT393226:JPT393229 JZP393226:JZP393229 KJL393226:KJL393229 KTH393226:KTH393229 LDD393226:LDD393229 LMZ393226:LMZ393229 LWV393226:LWV393229 MGR393226:MGR393229 MQN393226:MQN393229 NAJ393226:NAJ393229 NKF393226:NKF393229 NUB393226:NUB393229 ODX393226:ODX393229 ONT393226:ONT393229 OXP393226:OXP393229 PHL393226:PHL393229 PRH393226:PRH393229 QBD393226:QBD393229 QKZ393226:QKZ393229 QUV393226:QUV393229 RER393226:RER393229 RON393226:RON393229 RYJ393226:RYJ393229 SIF393226:SIF393229 SSB393226:SSB393229 TBX393226:TBX393229 TLT393226:TLT393229 TVP393226:TVP393229 UFL393226:UFL393229 UPH393226:UPH393229 UZD393226:UZD393229 VIZ393226:VIZ393229 VSV393226:VSV393229 WCR393226:WCR393229 WMN393226:WMN393229 WWJ393226:WWJ393229 D458762:D458765 JX458762:JX458765 TT458762:TT458765 ADP458762:ADP458765 ANL458762:ANL458765 AXH458762:AXH458765 BHD458762:BHD458765 BQZ458762:BQZ458765 CAV458762:CAV458765 CKR458762:CKR458765 CUN458762:CUN458765 DEJ458762:DEJ458765 DOF458762:DOF458765 DYB458762:DYB458765 EHX458762:EHX458765 ERT458762:ERT458765 FBP458762:FBP458765 FLL458762:FLL458765 FVH458762:FVH458765 GFD458762:GFD458765 GOZ458762:GOZ458765 GYV458762:GYV458765 HIR458762:HIR458765 HSN458762:HSN458765 ICJ458762:ICJ458765 IMF458762:IMF458765 IWB458762:IWB458765 JFX458762:JFX458765 JPT458762:JPT458765 JZP458762:JZP458765 KJL458762:KJL458765 KTH458762:KTH458765 LDD458762:LDD458765 LMZ458762:LMZ458765 LWV458762:LWV458765 MGR458762:MGR458765 MQN458762:MQN458765 NAJ458762:NAJ458765 NKF458762:NKF458765 NUB458762:NUB458765 ODX458762:ODX458765 ONT458762:ONT458765 OXP458762:OXP458765 PHL458762:PHL458765 PRH458762:PRH458765 QBD458762:QBD458765 QKZ458762:QKZ458765 QUV458762:QUV458765 RER458762:RER458765 RON458762:RON458765 RYJ458762:RYJ458765 SIF458762:SIF458765 SSB458762:SSB458765 TBX458762:TBX458765 TLT458762:TLT458765 TVP458762:TVP458765 UFL458762:UFL458765 UPH458762:UPH458765 UZD458762:UZD458765 VIZ458762:VIZ458765 VSV458762:VSV458765 WCR458762:WCR458765 WMN458762:WMN458765 WWJ458762:WWJ458765 D524298:D524301 JX524298:JX524301 TT524298:TT524301 ADP524298:ADP524301 ANL524298:ANL524301 AXH524298:AXH524301 BHD524298:BHD524301 BQZ524298:BQZ524301 CAV524298:CAV524301 CKR524298:CKR524301 CUN524298:CUN524301 DEJ524298:DEJ524301 DOF524298:DOF524301 DYB524298:DYB524301 EHX524298:EHX524301 ERT524298:ERT524301 FBP524298:FBP524301 FLL524298:FLL524301 FVH524298:FVH524301 GFD524298:GFD524301 GOZ524298:GOZ524301 GYV524298:GYV524301 HIR524298:HIR524301 HSN524298:HSN524301 ICJ524298:ICJ524301 IMF524298:IMF524301 IWB524298:IWB524301 JFX524298:JFX524301 JPT524298:JPT524301 JZP524298:JZP524301 KJL524298:KJL524301 KTH524298:KTH524301 LDD524298:LDD524301 LMZ524298:LMZ524301 LWV524298:LWV524301 MGR524298:MGR524301 MQN524298:MQN524301 NAJ524298:NAJ524301 NKF524298:NKF524301 NUB524298:NUB524301 ODX524298:ODX524301 ONT524298:ONT524301 OXP524298:OXP524301 PHL524298:PHL524301 PRH524298:PRH524301 QBD524298:QBD524301 QKZ524298:QKZ524301 QUV524298:QUV524301 RER524298:RER524301 RON524298:RON524301 RYJ524298:RYJ524301 SIF524298:SIF524301 SSB524298:SSB524301 TBX524298:TBX524301 TLT524298:TLT524301 TVP524298:TVP524301 UFL524298:UFL524301 UPH524298:UPH524301 UZD524298:UZD524301 VIZ524298:VIZ524301 VSV524298:VSV524301 WCR524298:WCR524301 WMN524298:WMN524301 WWJ524298:WWJ524301 D589834:D589837 JX589834:JX589837 TT589834:TT589837 ADP589834:ADP589837 ANL589834:ANL589837 AXH589834:AXH589837 BHD589834:BHD589837 BQZ589834:BQZ589837 CAV589834:CAV589837 CKR589834:CKR589837 CUN589834:CUN589837 DEJ589834:DEJ589837 DOF589834:DOF589837 DYB589834:DYB589837 EHX589834:EHX589837 ERT589834:ERT589837 FBP589834:FBP589837 FLL589834:FLL589837 FVH589834:FVH589837 GFD589834:GFD589837 GOZ589834:GOZ589837 GYV589834:GYV589837 HIR589834:HIR589837 HSN589834:HSN589837 ICJ589834:ICJ589837 IMF589834:IMF589837 IWB589834:IWB589837 JFX589834:JFX589837 JPT589834:JPT589837 JZP589834:JZP589837 KJL589834:KJL589837 KTH589834:KTH589837 LDD589834:LDD589837 LMZ589834:LMZ589837 LWV589834:LWV589837 MGR589834:MGR589837 MQN589834:MQN589837 NAJ589834:NAJ589837 NKF589834:NKF589837 NUB589834:NUB589837 ODX589834:ODX589837 ONT589834:ONT589837 OXP589834:OXP589837 PHL589834:PHL589837 PRH589834:PRH589837 QBD589834:QBD589837 QKZ589834:QKZ589837 QUV589834:QUV589837 RER589834:RER589837 RON589834:RON589837 RYJ589834:RYJ589837 SIF589834:SIF589837 SSB589834:SSB589837 TBX589834:TBX589837 TLT589834:TLT589837 TVP589834:TVP589837 UFL589834:UFL589837 UPH589834:UPH589837 UZD589834:UZD589837 VIZ589834:VIZ589837 VSV589834:VSV589837 WCR589834:WCR589837 WMN589834:WMN589837 WWJ589834:WWJ589837 D655370:D655373 JX655370:JX655373 TT655370:TT655373 ADP655370:ADP655373 ANL655370:ANL655373 AXH655370:AXH655373 BHD655370:BHD655373 BQZ655370:BQZ655373 CAV655370:CAV655373 CKR655370:CKR655373 CUN655370:CUN655373 DEJ655370:DEJ655373 DOF655370:DOF655373 DYB655370:DYB655373 EHX655370:EHX655373 ERT655370:ERT655373 FBP655370:FBP655373 FLL655370:FLL655373 FVH655370:FVH655373 GFD655370:GFD655373 GOZ655370:GOZ655373 GYV655370:GYV655373 HIR655370:HIR655373 HSN655370:HSN655373 ICJ655370:ICJ655373 IMF655370:IMF655373 IWB655370:IWB655373 JFX655370:JFX655373 JPT655370:JPT655373 JZP655370:JZP655373 KJL655370:KJL655373 KTH655370:KTH655373 LDD655370:LDD655373 LMZ655370:LMZ655373 LWV655370:LWV655373 MGR655370:MGR655373 MQN655370:MQN655373 NAJ655370:NAJ655373 NKF655370:NKF655373 NUB655370:NUB655373 ODX655370:ODX655373 ONT655370:ONT655373 OXP655370:OXP655373 PHL655370:PHL655373 PRH655370:PRH655373 QBD655370:QBD655373 QKZ655370:QKZ655373 QUV655370:QUV655373 RER655370:RER655373 RON655370:RON655373 RYJ655370:RYJ655373 SIF655370:SIF655373 SSB655370:SSB655373 TBX655370:TBX655373 TLT655370:TLT655373 TVP655370:TVP655373 UFL655370:UFL655373 UPH655370:UPH655373 UZD655370:UZD655373 VIZ655370:VIZ655373 VSV655370:VSV655373 WCR655370:WCR655373 WMN655370:WMN655373 WWJ655370:WWJ655373 D720906:D720909 JX720906:JX720909 TT720906:TT720909 ADP720906:ADP720909 ANL720906:ANL720909 AXH720906:AXH720909 BHD720906:BHD720909 BQZ720906:BQZ720909 CAV720906:CAV720909 CKR720906:CKR720909 CUN720906:CUN720909 DEJ720906:DEJ720909 DOF720906:DOF720909 DYB720906:DYB720909 EHX720906:EHX720909 ERT720906:ERT720909 FBP720906:FBP720909 FLL720906:FLL720909 FVH720906:FVH720909 GFD720906:GFD720909 GOZ720906:GOZ720909 GYV720906:GYV720909 HIR720906:HIR720909 HSN720906:HSN720909 ICJ720906:ICJ720909 IMF720906:IMF720909 IWB720906:IWB720909 JFX720906:JFX720909 JPT720906:JPT720909 JZP720906:JZP720909 KJL720906:KJL720909 KTH720906:KTH720909 LDD720906:LDD720909 LMZ720906:LMZ720909 LWV720906:LWV720909 MGR720906:MGR720909 MQN720906:MQN720909 NAJ720906:NAJ720909 NKF720906:NKF720909 NUB720906:NUB720909 ODX720906:ODX720909 ONT720906:ONT720909 OXP720906:OXP720909 PHL720906:PHL720909 PRH720906:PRH720909 QBD720906:QBD720909 QKZ720906:QKZ720909 QUV720906:QUV720909 RER720906:RER720909 RON720906:RON720909 RYJ720906:RYJ720909 SIF720906:SIF720909 SSB720906:SSB720909 TBX720906:TBX720909 TLT720906:TLT720909 TVP720906:TVP720909 UFL720906:UFL720909 UPH720906:UPH720909 UZD720906:UZD720909 VIZ720906:VIZ720909 VSV720906:VSV720909 WCR720906:WCR720909 WMN720906:WMN720909 WWJ720906:WWJ720909 D786442:D786445 JX786442:JX786445 TT786442:TT786445 ADP786442:ADP786445 ANL786442:ANL786445 AXH786442:AXH786445 BHD786442:BHD786445 BQZ786442:BQZ786445 CAV786442:CAV786445 CKR786442:CKR786445 CUN786442:CUN786445 DEJ786442:DEJ786445 DOF786442:DOF786445 DYB786442:DYB786445 EHX786442:EHX786445 ERT786442:ERT786445 FBP786442:FBP786445 FLL786442:FLL786445 FVH786442:FVH786445 GFD786442:GFD786445 GOZ786442:GOZ786445 GYV786442:GYV786445 HIR786442:HIR786445 HSN786442:HSN786445 ICJ786442:ICJ786445 IMF786442:IMF786445 IWB786442:IWB786445 JFX786442:JFX786445 JPT786442:JPT786445 JZP786442:JZP786445 KJL786442:KJL786445 KTH786442:KTH786445 LDD786442:LDD786445 LMZ786442:LMZ786445 LWV786442:LWV786445 MGR786442:MGR786445 MQN786442:MQN786445 NAJ786442:NAJ786445 NKF786442:NKF786445 NUB786442:NUB786445 ODX786442:ODX786445 ONT786442:ONT786445 OXP786442:OXP786445 PHL786442:PHL786445 PRH786442:PRH786445 QBD786442:QBD786445 QKZ786442:QKZ786445 QUV786442:QUV786445 RER786442:RER786445 RON786442:RON786445 RYJ786442:RYJ786445 SIF786442:SIF786445 SSB786442:SSB786445 TBX786442:TBX786445 TLT786442:TLT786445 TVP786442:TVP786445 UFL786442:UFL786445 UPH786442:UPH786445 UZD786442:UZD786445 VIZ786442:VIZ786445 VSV786442:VSV786445 WCR786442:WCR786445 WMN786442:WMN786445 WWJ786442:WWJ786445 D851978:D851981 JX851978:JX851981 TT851978:TT851981 ADP851978:ADP851981 ANL851978:ANL851981 AXH851978:AXH851981 BHD851978:BHD851981 BQZ851978:BQZ851981 CAV851978:CAV851981 CKR851978:CKR851981 CUN851978:CUN851981 DEJ851978:DEJ851981 DOF851978:DOF851981 DYB851978:DYB851981 EHX851978:EHX851981 ERT851978:ERT851981 FBP851978:FBP851981 FLL851978:FLL851981 FVH851978:FVH851981 GFD851978:GFD851981 GOZ851978:GOZ851981 GYV851978:GYV851981 HIR851978:HIR851981 HSN851978:HSN851981 ICJ851978:ICJ851981 IMF851978:IMF851981 IWB851978:IWB851981 JFX851978:JFX851981 JPT851978:JPT851981 JZP851978:JZP851981 KJL851978:KJL851981 KTH851978:KTH851981 LDD851978:LDD851981 LMZ851978:LMZ851981 LWV851978:LWV851981 MGR851978:MGR851981 MQN851978:MQN851981 NAJ851978:NAJ851981 NKF851978:NKF851981 NUB851978:NUB851981 ODX851978:ODX851981 ONT851978:ONT851981 OXP851978:OXP851981 PHL851978:PHL851981 PRH851978:PRH851981 QBD851978:QBD851981 QKZ851978:QKZ851981 QUV851978:QUV851981 RER851978:RER851981 RON851978:RON851981 RYJ851978:RYJ851981 SIF851978:SIF851981 SSB851978:SSB851981 TBX851978:TBX851981 TLT851978:TLT851981 TVP851978:TVP851981 UFL851978:UFL851981 UPH851978:UPH851981 UZD851978:UZD851981 VIZ851978:VIZ851981 VSV851978:VSV851981 WCR851978:WCR851981 WMN851978:WMN851981 WWJ851978:WWJ851981 D917514:D917517 JX917514:JX917517 TT917514:TT917517 ADP917514:ADP917517 ANL917514:ANL917517 AXH917514:AXH917517 BHD917514:BHD917517 BQZ917514:BQZ917517 CAV917514:CAV917517 CKR917514:CKR917517 CUN917514:CUN917517 DEJ917514:DEJ917517 DOF917514:DOF917517 DYB917514:DYB917517 EHX917514:EHX917517 ERT917514:ERT917517 FBP917514:FBP917517 FLL917514:FLL917517 FVH917514:FVH917517 GFD917514:GFD917517 GOZ917514:GOZ917517 GYV917514:GYV917517 HIR917514:HIR917517 HSN917514:HSN917517 ICJ917514:ICJ917517 IMF917514:IMF917517 IWB917514:IWB917517 JFX917514:JFX917517 JPT917514:JPT917517 JZP917514:JZP917517 KJL917514:KJL917517 KTH917514:KTH917517 LDD917514:LDD917517 LMZ917514:LMZ917517 LWV917514:LWV917517 MGR917514:MGR917517 MQN917514:MQN917517 NAJ917514:NAJ917517 NKF917514:NKF917517 NUB917514:NUB917517 ODX917514:ODX917517 ONT917514:ONT917517 OXP917514:OXP917517 PHL917514:PHL917517 PRH917514:PRH917517 QBD917514:QBD917517 QKZ917514:QKZ917517 QUV917514:QUV917517 RER917514:RER917517 RON917514:RON917517 RYJ917514:RYJ917517 SIF917514:SIF917517 SSB917514:SSB917517 TBX917514:TBX917517 TLT917514:TLT917517 TVP917514:TVP917517 UFL917514:UFL917517 UPH917514:UPH917517 UZD917514:UZD917517 VIZ917514:VIZ917517 VSV917514:VSV917517 WCR917514:WCR917517 WMN917514:WMN917517 WWJ917514:WWJ917517 D983050:D983053 JX983050:JX983053 TT983050:TT983053 ADP983050:ADP983053 ANL983050:ANL983053 AXH983050:AXH983053 BHD983050:BHD983053 BQZ983050:BQZ983053 CAV983050:CAV983053 CKR983050:CKR983053 CUN983050:CUN983053 DEJ983050:DEJ983053 DOF983050:DOF983053 DYB983050:DYB983053 EHX983050:EHX983053 ERT983050:ERT983053 FBP983050:FBP983053 FLL983050:FLL983053 FVH983050:FVH983053 GFD983050:GFD983053 GOZ983050:GOZ983053 GYV983050:GYV983053 HIR983050:HIR983053 HSN983050:HSN983053 ICJ983050:ICJ983053 IMF983050:IMF983053 IWB983050:IWB983053 JFX983050:JFX983053 JPT983050:JPT983053 JZP983050:JZP983053 KJL983050:KJL983053 KTH983050:KTH983053 LDD983050:LDD983053 LMZ983050:LMZ983053 LWV983050:LWV983053 MGR983050:MGR983053 MQN983050:MQN983053 NAJ983050:NAJ983053 NKF983050:NKF983053 NUB983050:NUB983053 ODX983050:ODX983053 ONT983050:ONT983053 OXP983050:OXP983053 PHL983050:PHL983053 PRH983050:PRH983053 QBD983050:QBD983053 QKZ983050:QKZ983053 QUV983050:QUV983053 RER983050:RER983053 RON983050:RON983053 RYJ983050:RYJ983053 SIF983050:SIF983053 SSB983050:SSB983053 TBX983050:TBX983053 TLT983050:TLT983053 TVP983050:TVP983053 UFL983050:UFL983053 UPH983050:UPH983053 UZD983050:UZD983053 VIZ983050:VIZ983053 VSV983050:VSV983053 WCR983050:WCR983053 WMN983050:WMN983053 WWJ983050:WWJ983053 KY4:KY7 UU4:UU7 AEQ4:AEQ7 AOM4:AOM7 AYI4:AYI7 BIE4:BIE7 BSA4:BSA7 CBW4:CBW7 CLS4:CLS7 CVO4:CVO7 DFK4:DFK7 DPG4:DPG7 DZC4:DZC7 EIY4:EIY7 ESU4:ESU7 FCQ4:FCQ7 FMM4:FMM7 FWI4:FWI7 GGE4:GGE7 GQA4:GQA7 GZW4:GZW7 HJS4:HJS7 HTO4:HTO7 IDK4:IDK7 ING4:ING7 IXC4:IXC7 JGY4:JGY7 JQU4:JQU7 KAQ4:KAQ7 KKM4:KKM7 KUI4:KUI7 LEE4:LEE7 LOA4:LOA7 LXW4:LXW7 MHS4:MHS7 MRO4:MRO7 NBK4:NBK7 NLG4:NLG7 NVC4:NVC7 OEY4:OEY7 OOU4:OOU7 OYQ4:OYQ7 PIM4:PIM7 PSI4:PSI7 QCE4:QCE7 QMA4:QMA7 QVW4:QVW7 RFS4:RFS7 RPO4:RPO7 RZK4:RZK7 SJG4:SJG7 STC4:STC7 TCY4:TCY7 TMU4:TMU7 TWQ4:TWQ7 UGM4:UGM7 UQI4:UQI7 VAE4:VAE7 VKA4:VKA7 VTW4:VTW7 WDS4:WDS7 WNO4:WNO7 WXK4:WXK7 KY65546:KY65549 UU65546:UU65549 AEQ65546:AEQ65549 AOM65546:AOM65549 AYI65546:AYI65549 BIE65546:BIE65549 BSA65546:BSA65549 CBW65546:CBW65549 CLS65546:CLS65549 CVO65546:CVO65549 DFK65546:DFK65549 DPG65546:DPG65549 DZC65546:DZC65549 EIY65546:EIY65549 ESU65546:ESU65549 FCQ65546:FCQ65549 FMM65546:FMM65549 FWI65546:FWI65549 GGE65546:GGE65549 GQA65546:GQA65549 GZW65546:GZW65549 HJS65546:HJS65549 HTO65546:HTO65549 IDK65546:IDK65549 ING65546:ING65549 IXC65546:IXC65549 JGY65546:JGY65549 JQU65546:JQU65549 KAQ65546:KAQ65549 KKM65546:KKM65549 KUI65546:KUI65549 LEE65546:LEE65549 LOA65546:LOA65549 LXW65546:LXW65549 MHS65546:MHS65549 MRO65546:MRO65549 NBK65546:NBK65549 NLG65546:NLG65549 NVC65546:NVC65549 OEY65546:OEY65549 OOU65546:OOU65549 OYQ65546:OYQ65549 PIM65546:PIM65549 PSI65546:PSI65549 QCE65546:QCE65549 QMA65546:QMA65549 QVW65546:QVW65549 RFS65546:RFS65549 RPO65546:RPO65549 RZK65546:RZK65549 SJG65546:SJG65549 STC65546:STC65549 TCY65546:TCY65549 TMU65546:TMU65549 TWQ65546:TWQ65549 UGM65546:UGM65549 UQI65546:UQI65549 VAE65546:VAE65549 VKA65546:VKA65549 VTW65546:VTW65549 WDS65546:WDS65549 WNO65546:WNO65549 WXK65546:WXK65549 KY131082:KY131085 UU131082:UU131085 AEQ131082:AEQ131085 AOM131082:AOM131085 AYI131082:AYI131085 BIE131082:BIE131085 BSA131082:BSA131085 CBW131082:CBW131085 CLS131082:CLS131085 CVO131082:CVO131085 DFK131082:DFK131085 DPG131082:DPG131085 DZC131082:DZC131085 EIY131082:EIY131085 ESU131082:ESU131085 FCQ131082:FCQ131085 FMM131082:FMM131085 FWI131082:FWI131085 GGE131082:GGE131085 GQA131082:GQA131085 GZW131082:GZW131085 HJS131082:HJS131085 HTO131082:HTO131085 IDK131082:IDK131085 ING131082:ING131085 IXC131082:IXC131085 JGY131082:JGY131085 JQU131082:JQU131085 KAQ131082:KAQ131085 KKM131082:KKM131085 KUI131082:KUI131085 LEE131082:LEE131085 LOA131082:LOA131085 LXW131082:LXW131085 MHS131082:MHS131085 MRO131082:MRO131085 NBK131082:NBK131085 NLG131082:NLG131085 NVC131082:NVC131085 OEY131082:OEY131085 OOU131082:OOU131085 OYQ131082:OYQ131085 PIM131082:PIM131085 PSI131082:PSI131085 QCE131082:QCE131085 QMA131082:QMA131085 QVW131082:QVW131085 RFS131082:RFS131085 RPO131082:RPO131085 RZK131082:RZK131085 SJG131082:SJG131085 STC131082:STC131085 TCY131082:TCY131085 TMU131082:TMU131085 TWQ131082:TWQ131085 UGM131082:UGM131085 UQI131082:UQI131085 VAE131082:VAE131085 VKA131082:VKA131085 VTW131082:VTW131085 WDS131082:WDS131085 WNO131082:WNO131085 WXK131082:WXK131085 AV983049:AV983060 KY196618:KY196621 UU196618:UU196621 AEQ196618:AEQ196621 AOM196618:AOM196621 AYI196618:AYI196621 BIE196618:BIE196621 BSA196618:BSA196621 CBW196618:CBW196621 CLS196618:CLS196621 CVO196618:CVO196621 DFK196618:DFK196621 DPG196618:DPG196621 DZC196618:DZC196621 EIY196618:EIY196621 ESU196618:ESU196621 FCQ196618:FCQ196621 FMM196618:FMM196621 FWI196618:FWI196621 GGE196618:GGE196621 GQA196618:GQA196621 GZW196618:GZW196621 HJS196618:HJS196621 HTO196618:HTO196621 IDK196618:IDK196621 ING196618:ING196621 IXC196618:IXC196621 JGY196618:JGY196621 JQU196618:JQU196621 KAQ196618:KAQ196621 KKM196618:KKM196621 KUI196618:KUI196621 LEE196618:LEE196621 LOA196618:LOA196621 LXW196618:LXW196621 MHS196618:MHS196621 MRO196618:MRO196621 NBK196618:NBK196621 NLG196618:NLG196621 NVC196618:NVC196621 OEY196618:OEY196621 OOU196618:OOU196621 OYQ196618:OYQ196621 PIM196618:PIM196621 PSI196618:PSI196621 QCE196618:QCE196621 QMA196618:QMA196621 QVW196618:QVW196621 RFS196618:RFS196621 RPO196618:RPO196621 RZK196618:RZK196621 SJG196618:SJG196621 STC196618:STC196621 TCY196618:TCY196621 TMU196618:TMU196621 TWQ196618:TWQ196621 UGM196618:UGM196621 UQI196618:UQI196621 VAE196618:VAE196621 VKA196618:VKA196621 VTW196618:VTW196621 WDS196618:WDS196621 WNO196618:WNO196621 WXK196618:WXK196621 AV917513:AV917524 KY262154:KY262157 UU262154:UU262157 AEQ262154:AEQ262157 AOM262154:AOM262157 AYI262154:AYI262157 BIE262154:BIE262157 BSA262154:BSA262157 CBW262154:CBW262157 CLS262154:CLS262157 CVO262154:CVO262157 DFK262154:DFK262157 DPG262154:DPG262157 DZC262154:DZC262157 EIY262154:EIY262157 ESU262154:ESU262157 FCQ262154:FCQ262157 FMM262154:FMM262157 FWI262154:FWI262157 GGE262154:GGE262157 GQA262154:GQA262157 GZW262154:GZW262157 HJS262154:HJS262157 HTO262154:HTO262157 IDK262154:IDK262157 ING262154:ING262157 IXC262154:IXC262157 JGY262154:JGY262157 JQU262154:JQU262157 KAQ262154:KAQ262157 KKM262154:KKM262157 KUI262154:KUI262157 LEE262154:LEE262157 LOA262154:LOA262157 LXW262154:LXW262157 MHS262154:MHS262157 MRO262154:MRO262157 NBK262154:NBK262157 NLG262154:NLG262157 NVC262154:NVC262157 OEY262154:OEY262157 OOU262154:OOU262157 OYQ262154:OYQ262157 PIM262154:PIM262157 PSI262154:PSI262157 QCE262154:QCE262157 QMA262154:QMA262157 QVW262154:QVW262157 RFS262154:RFS262157 RPO262154:RPO262157 RZK262154:RZK262157 SJG262154:SJG262157 STC262154:STC262157 TCY262154:TCY262157 TMU262154:TMU262157 TWQ262154:TWQ262157 UGM262154:UGM262157 UQI262154:UQI262157 VAE262154:VAE262157 VKA262154:VKA262157 VTW262154:VTW262157 WDS262154:WDS262157 WNO262154:WNO262157 WXK262154:WXK262157 AV851977:AV851988 KY327690:KY327693 UU327690:UU327693 AEQ327690:AEQ327693 AOM327690:AOM327693 AYI327690:AYI327693 BIE327690:BIE327693 BSA327690:BSA327693 CBW327690:CBW327693 CLS327690:CLS327693 CVO327690:CVO327693 DFK327690:DFK327693 DPG327690:DPG327693 DZC327690:DZC327693 EIY327690:EIY327693 ESU327690:ESU327693 FCQ327690:FCQ327693 FMM327690:FMM327693 FWI327690:FWI327693 GGE327690:GGE327693 GQA327690:GQA327693 GZW327690:GZW327693 HJS327690:HJS327693 HTO327690:HTO327693 IDK327690:IDK327693 ING327690:ING327693 IXC327690:IXC327693 JGY327690:JGY327693 JQU327690:JQU327693 KAQ327690:KAQ327693 KKM327690:KKM327693 KUI327690:KUI327693 LEE327690:LEE327693 LOA327690:LOA327693 LXW327690:LXW327693 MHS327690:MHS327693 MRO327690:MRO327693 NBK327690:NBK327693 NLG327690:NLG327693 NVC327690:NVC327693 OEY327690:OEY327693 OOU327690:OOU327693 OYQ327690:OYQ327693 PIM327690:PIM327693 PSI327690:PSI327693 QCE327690:QCE327693 QMA327690:QMA327693 QVW327690:QVW327693 RFS327690:RFS327693 RPO327690:RPO327693 RZK327690:RZK327693 SJG327690:SJG327693 STC327690:STC327693 TCY327690:TCY327693 TMU327690:TMU327693 TWQ327690:TWQ327693 UGM327690:UGM327693 UQI327690:UQI327693 VAE327690:VAE327693 VKA327690:VKA327693 VTW327690:VTW327693 WDS327690:WDS327693 WNO327690:WNO327693 WXK327690:WXK327693 AV786441:AV786452 KY393226:KY393229 UU393226:UU393229 AEQ393226:AEQ393229 AOM393226:AOM393229 AYI393226:AYI393229 BIE393226:BIE393229 BSA393226:BSA393229 CBW393226:CBW393229 CLS393226:CLS393229 CVO393226:CVO393229 DFK393226:DFK393229 DPG393226:DPG393229 DZC393226:DZC393229 EIY393226:EIY393229 ESU393226:ESU393229 FCQ393226:FCQ393229 FMM393226:FMM393229 FWI393226:FWI393229 GGE393226:GGE393229 GQA393226:GQA393229 GZW393226:GZW393229 HJS393226:HJS393229 HTO393226:HTO393229 IDK393226:IDK393229 ING393226:ING393229 IXC393226:IXC393229 JGY393226:JGY393229 JQU393226:JQU393229 KAQ393226:KAQ393229 KKM393226:KKM393229 KUI393226:KUI393229 LEE393226:LEE393229 LOA393226:LOA393229 LXW393226:LXW393229 MHS393226:MHS393229 MRO393226:MRO393229 NBK393226:NBK393229 NLG393226:NLG393229 NVC393226:NVC393229 OEY393226:OEY393229 OOU393226:OOU393229 OYQ393226:OYQ393229 PIM393226:PIM393229 PSI393226:PSI393229 QCE393226:QCE393229 QMA393226:QMA393229 QVW393226:QVW393229 RFS393226:RFS393229 RPO393226:RPO393229 RZK393226:RZK393229 SJG393226:SJG393229 STC393226:STC393229 TCY393226:TCY393229 TMU393226:TMU393229 TWQ393226:TWQ393229 UGM393226:UGM393229 UQI393226:UQI393229 VAE393226:VAE393229 VKA393226:VKA393229 VTW393226:VTW393229 WDS393226:WDS393229 WNO393226:WNO393229 WXK393226:WXK393229 AV720905:AV720916 KY458762:KY458765 UU458762:UU458765 AEQ458762:AEQ458765 AOM458762:AOM458765 AYI458762:AYI458765 BIE458762:BIE458765 BSA458762:BSA458765 CBW458762:CBW458765 CLS458762:CLS458765 CVO458762:CVO458765 DFK458762:DFK458765 DPG458762:DPG458765 DZC458762:DZC458765 EIY458762:EIY458765 ESU458762:ESU458765 FCQ458762:FCQ458765 FMM458762:FMM458765 FWI458762:FWI458765 GGE458762:GGE458765 GQA458762:GQA458765 GZW458762:GZW458765 HJS458762:HJS458765 HTO458762:HTO458765 IDK458762:IDK458765 ING458762:ING458765 IXC458762:IXC458765 JGY458762:JGY458765 JQU458762:JQU458765 KAQ458762:KAQ458765 KKM458762:KKM458765 KUI458762:KUI458765 LEE458762:LEE458765 LOA458762:LOA458765 LXW458762:LXW458765 MHS458762:MHS458765 MRO458762:MRO458765 NBK458762:NBK458765 NLG458762:NLG458765 NVC458762:NVC458765 OEY458762:OEY458765 OOU458762:OOU458765 OYQ458762:OYQ458765 PIM458762:PIM458765 PSI458762:PSI458765 QCE458762:QCE458765 QMA458762:QMA458765 QVW458762:QVW458765 RFS458762:RFS458765 RPO458762:RPO458765 RZK458762:RZK458765 SJG458762:SJG458765 STC458762:STC458765 TCY458762:TCY458765 TMU458762:TMU458765 TWQ458762:TWQ458765 UGM458762:UGM458765 UQI458762:UQI458765 VAE458762:VAE458765 VKA458762:VKA458765 VTW458762:VTW458765 WDS458762:WDS458765 WNO458762:WNO458765 WXK458762:WXK458765 AV655369:AV655380 KY524298:KY524301 UU524298:UU524301 AEQ524298:AEQ524301 AOM524298:AOM524301 AYI524298:AYI524301 BIE524298:BIE524301 BSA524298:BSA524301 CBW524298:CBW524301 CLS524298:CLS524301 CVO524298:CVO524301 DFK524298:DFK524301 DPG524298:DPG524301 DZC524298:DZC524301 EIY524298:EIY524301 ESU524298:ESU524301 FCQ524298:FCQ524301 FMM524298:FMM524301 FWI524298:FWI524301 GGE524298:GGE524301 GQA524298:GQA524301 GZW524298:GZW524301 HJS524298:HJS524301 HTO524298:HTO524301 IDK524298:IDK524301 ING524298:ING524301 IXC524298:IXC524301 JGY524298:JGY524301 JQU524298:JQU524301 KAQ524298:KAQ524301 KKM524298:KKM524301 KUI524298:KUI524301 LEE524298:LEE524301 LOA524298:LOA524301 LXW524298:LXW524301 MHS524298:MHS524301 MRO524298:MRO524301 NBK524298:NBK524301 NLG524298:NLG524301 NVC524298:NVC524301 OEY524298:OEY524301 OOU524298:OOU524301 OYQ524298:OYQ524301 PIM524298:PIM524301 PSI524298:PSI524301 QCE524298:QCE524301 QMA524298:QMA524301 QVW524298:QVW524301 RFS524298:RFS524301 RPO524298:RPO524301 RZK524298:RZK524301 SJG524298:SJG524301 STC524298:STC524301 TCY524298:TCY524301 TMU524298:TMU524301 TWQ524298:TWQ524301 UGM524298:UGM524301 UQI524298:UQI524301 VAE524298:VAE524301 VKA524298:VKA524301 VTW524298:VTW524301 WDS524298:WDS524301 WNO524298:WNO524301 WXK524298:WXK524301 AV589833:AV589844 KY589834:KY589837 UU589834:UU589837 AEQ589834:AEQ589837 AOM589834:AOM589837 AYI589834:AYI589837 BIE589834:BIE589837 BSA589834:BSA589837 CBW589834:CBW589837 CLS589834:CLS589837 CVO589834:CVO589837 DFK589834:DFK589837 DPG589834:DPG589837 DZC589834:DZC589837 EIY589834:EIY589837 ESU589834:ESU589837 FCQ589834:FCQ589837 FMM589834:FMM589837 FWI589834:FWI589837 GGE589834:GGE589837 GQA589834:GQA589837 GZW589834:GZW589837 HJS589834:HJS589837 HTO589834:HTO589837 IDK589834:IDK589837 ING589834:ING589837 IXC589834:IXC589837 JGY589834:JGY589837 JQU589834:JQU589837 KAQ589834:KAQ589837 KKM589834:KKM589837 KUI589834:KUI589837 LEE589834:LEE589837 LOA589834:LOA589837 LXW589834:LXW589837 MHS589834:MHS589837 MRO589834:MRO589837 NBK589834:NBK589837 NLG589834:NLG589837 NVC589834:NVC589837 OEY589834:OEY589837 OOU589834:OOU589837 OYQ589834:OYQ589837 PIM589834:PIM589837 PSI589834:PSI589837 QCE589834:QCE589837 QMA589834:QMA589837 QVW589834:QVW589837 RFS589834:RFS589837 RPO589834:RPO589837 RZK589834:RZK589837 SJG589834:SJG589837 STC589834:STC589837 TCY589834:TCY589837 TMU589834:TMU589837 TWQ589834:TWQ589837 UGM589834:UGM589837 UQI589834:UQI589837 VAE589834:VAE589837 VKA589834:VKA589837 VTW589834:VTW589837 WDS589834:WDS589837 WNO589834:WNO589837 WXK589834:WXK589837 AV524297:AV524308 KY655370:KY655373 UU655370:UU655373 AEQ655370:AEQ655373 AOM655370:AOM655373 AYI655370:AYI655373 BIE655370:BIE655373 BSA655370:BSA655373 CBW655370:CBW655373 CLS655370:CLS655373 CVO655370:CVO655373 DFK655370:DFK655373 DPG655370:DPG655373 DZC655370:DZC655373 EIY655370:EIY655373 ESU655370:ESU655373 FCQ655370:FCQ655373 FMM655370:FMM655373 FWI655370:FWI655373 GGE655370:GGE655373 GQA655370:GQA655373 GZW655370:GZW655373 HJS655370:HJS655373 HTO655370:HTO655373 IDK655370:IDK655373 ING655370:ING655373 IXC655370:IXC655373 JGY655370:JGY655373 JQU655370:JQU655373 KAQ655370:KAQ655373 KKM655370:KKM655373 KUI655370:KUI655373 LEE655370:LEE655373 LOA655370:LOA655373 LXW655370:LXW655373 MHS655370:MHS655373 MRO655370:MRO655373 NBK655370:NBK655373 NLG655370:NLG655373 NVC655370:NVC655373 OEY655370:OEY655373 OOU655370:OOU655373 OYQ655370:OYQ655373 PIM655370:PIM655373 PSI655370:PSI655373 QCE655370:QCE655373 QMA655370:QMA655373 QVW655370:QVW655373 RFS655370:RFS655373 RPO655370:RPO655373 RZK655370:RZK655373 SJG655370:SJG655373 STC655370:STC655373 TCY655370:TCY655373 TMU655370:TMU655373 TWQ655370:TWQ655373 UGM655370:UGM655373 UQI655370:UQI655373 VAE655370:VAE655373 VKA655370:VKA655373 VTW655370:VTW655373 WDS655370:WDS655373 WNO655370:WNO655373 WXK655370:WXK655373 AV458761:AV458772 KY720906:KY720909 UU720906:UU720909 AEQ720906:AEQ720909 AOM720906:AOM720909 AYI720906:AYI720909 BIE720906:BIE720909 BSA720906:BSA720909 CBW720906:CBW720909 CLS720906:CLS720909 CVO720906:CVO720909 DFK720906:DFK720909 DPG720906:DPG720909 DZC720906:DZC720909 EIY720906:EIY720909 ESU720906:ESU720909 FCQ720906:FCQ720909 FMM720906:FMM720909 FWI720906:FWI720909 GGE720906:GGE720909 GQA720906:GQA720909 GZW720906:GZW720909 HJS720906:HJS720909 HTO720906:HTO720909 IDK720906:IDK720909 ING720906:ING720909 IXC720906:IXC720909 JGY720906:JGY720909 JQU720906:JQU720909 KAQ720906:KAQ720909 KKM720906:KKM720909 KUI720906:KUI720909 LEE720906:LEE720909 LOA720906:LOA720909 LXW720906:LXW720909 MHS720906:MHS720909 MRO720906:MRO720909 NBK720906:NBK720909 NLG720906:NLG720909 NVC720906:NVC720909 OEY720906:OEY720909 OOU720906:OOU720909 OYQ720906:OYQ720909 PIM720906:PIM720909 PSI720906:PSI720909 QCE720906:QCE720909 QMA720906:QMA720909 QVW720906:QVW720909 RFS720906:RFS720909 RPO720906:RPO720909 RZK720906:RZK720909 SJG720906:SJG720909 STC720906:STC720909 TCY720906:TCY720909 TMU720906:TMU720909 TWQ720906:TWQ720909 UGM720906:UGM720909 UQI720906:UQI720909 VAE720906:VAE720909 VKA720906:VKA720909 VTW720906:VTW720909 WDS720906:WDS720909 WNO720906:WNO720909 WXK720906:WXK720909 AV393225:AV393236 KY786442:KY786445 UU786442:UU786445 AEQ786442:AEQ786445 AOM786442:AOM786445 AYI786442:AYI786445 BIE786442:BIE786445 BSA786442:BSA786445 CBW786442:CBW786445 CLS786442:CLS786445 CVO786442:CVO786445 DFK786442:DFK786445 DPG786442:DPG786445 DZC786442:DZC786445 EIY786442:EIY786445 ESU786442:ESU786445 FCQ786442:FCQ786445 FMM786442:FMM786445 FWI786442:FWI786445 GGE786442:GGE786445 GQA786442:GQA786445 GZW786442:GZW786445 HJS786442:HJS786445 HTO786442:HTO786445 IDK786442:IDK786445 ING786442:ING786445 IXC786442:IXC786445 JGY786442:JGY786445 JQU786442:JQU786445 KAQ786442:KAQ786445 KKM786442:KKM786445 KUI786442:KUI786445 LEE786442:LEE786445 LOA786442:LOA786445 LXW786442:LXW786445 MHS786442:MHS786445 MRO786442:MRO786445 NBK786442:NBK786445 NLG786442:NLG786445 NVC786442:NVC786445 OEY786442:OEY786445 OOU786442:OOU786445 OYQ786442:OYQ786445 PIM786442:PIM786445 PSI786442:PSI786445 QCE786442:QCE786445 QMA786442:QMA786445 QVW786442:QVW786445 RFS786442:RFS786445 RPO786442:RPO786445 RZK786442:RZK786445 SJG786442:SJG786445 STC786442:STC786445 TCY786442:TCY786445 TMU786442:TMU786445 TWQ786442:TWQ786445 UGM786442:UGM786445 UQI786442:UQI786445 VAE786442:VAE786445 VKA786442:VKA786445 VTW786442:VTW786445 WDS786442:WDS786445 WNO786442:WNO786445 WXK786442:WXK786445 AV327689:AV327700 KY851978:KY851981 UU851978:UU851981 AEQ851978:AEQ851981 AOM851978:AOM851981 AYI851978:AYI851981 BIE851978:BIE851981 BSA851978:BSA851981 CBW851978:CBW851981 CLS851978:CLS851981 CVO851978:CVO851981 DFK851978:DFK851981 DPG851978:DPG851981 DZC851978:DZC851981 EIY851978:EIY851981 ESU851978:ESU851981 FCQ851978:FCQ851981 FMM851978:FMM851981 FWI851978:FWI851981 GGE851978:GGE851981 GQA851978:GQA851981 GZW851978:GZW851981 HJS851978:HJS851981 HTO851978:HTO851981 IDK851978:IDK851981 ING851978:ING851981 IXC851978:IXC851981 JGY851978:JGY851981 JQU851978:JQU851981 KAQ851978:KAQ851981 KKM851978:KKM851981 KUI851978:KUI851981 LEE851978:LEE851981 LOA851978:LOA851981 LXW851978:LXW851981 MHS851978:MHS851981 MRO851978:MRO851981 NBK851978:NBK851981 NLG851978:NLG851981 NVC851978:NVC851981 OEY851978:OEY851981 OOU851978:OOU851981 OYQ851978:OYQ851981 PIM851978:PIM851981 PSI851978:PSI851981 QCE851978:QCE851981 QMA851978:QMA851981 QVW851978:QVW851981 RFS851978:RFS851981 RPO851978:RPO851981 RZK851978:RZK851981 SJG851978:SJG851981 STC851978:STC851981 TCY851978:TCY851981 TMU851978:TMU851981 TWQ851978:TWQ851981 UGM851978:UGM851981 UQI851978:UQI851981 VAE851978:VAE851981 VKA851978:VKA851981 VTW851978:VTW851981 WDS851978:WDS851981 WNO851978:WNO851981 WXK851978:WXK851981 AV262153:AV262164 KY917514:KY917517 UU917514:UU917517 AEQ917514:AEQ917517 AOM917514:AOM917517 AYI917514:AYI917517 BIE917514:BIE917517 BSA917514:BSA917517 CBW917514:CBW917517 CLS917514:CLS917517 CVO917514:CVO917517 DFK917514:DFK917517 DPG917514:DPG917517 DZC917514:DZC917517 EIY917514:EIY917517 ESU917514:ESU917517 FCQ917514:FCQ917517 FMM917514:FMM917517 FWI917514:FWI917517 GGE917514:GGE917517 GQA917514:GQA917517 GZW917514:GZW917517 HJS917514:HJS917517 HTO917514:HTO917517 IDK917514:IDK917517 ING917514:ING917517 IXC917514:IXC917517 JGY917514:JGY917517 JQU917514:JQU917517 KAQ917514:KAQ917517 KKM917514:KKM917517 KUI917514:KUI917517 LEE917514:LEE917517 LOA917514:LOA917517 LXW917514:LXW917517 MHS917514:MHS917517 MRO917514:MRO917517 NBK917514:NBK917517 NLG917514:NLG917517 NVC917514:NVC917517 OEY917514:OEY917517 OOU917514:OOU917517 OYQ917514:OYQ917517 PIM917514:PIM917517 PSI917514:PSI917517 QCE917514:QCE917517 QMA917514:QMA917517 QVW917514:QVW917517 RFS917514:RFS917517 RPO917514:RPO917517 RZK917514:RZK917517 SJG917514:SJG917517 STC917514:STC917517 TCY917514:TCY917517 TMU917514:TMU917517 TWQ917514:TWQ917517 UGM917514:UGM917517 UQI917514:UQI917517 VAE917514:VAE917517 VKA917514:VKA917517 VTW917514:VTW917517 WDS917514:WDS917517 WNO917514:WNO917517 WXK917514:WXK917517 AV196617:AV196628 KY983050:KY983053 UU983050:UU983053 AEQ983050:AEQ983053 AOM983050:AOM983053 AYI983050:AYI983053 BIE983050:BIE983053 BSA983050:BSA983053 CBW983050:CBW983053 CLS983050:CLS983053 CVO983050:CVO983053 DFK983050:DFK983053 DPG983050:DPG983053 DZC983050:DZC983053 EIY983050:EIY983053 ESU983050:ESU983053 FCQ983050:FCQ983053 FMM983050:FMM983053 FWI983050:FWI983053 GGE983050:GGE983053 GQA983050:GQA983053 GZW983050:GZW983053 HJS983050:HJS983053 HTO983050:HTO983053 IDK983050:IDK983053 ING983050:ING983053 IXC983050:IXC983053 JGY983050:JGY983053 JQU983050:JQU983053 KAQ983050:KAQ983053 KKM983050:KKM983053 KUI983050:KUI983053 LEE983050:LEE983053 LOA983050:LOA983053 LXW983050:LXW983053 MHS983050:MHS983053 MRO983050:MRO983053 NBK983050:NBK983053 NLG983050:NLG983053 NVC983050:NVC983053 OEY983050:OEY983053 OOU983050:OOU983053 OYQ983050:OYQ983053 PIM983050:PIM983053 PSI983050:PSI983053 QCE983050:QCE983053 QMA983050:QMA983053 QVW983050:QVW983053 RFS983050:RFS983053 RPO983050:RPO983053 RZK983050:RZK983053 SJG983050:SJG983053 STC983050:STC983053 TCY983050:TCY983053 TMU983050:TMU983053 TWQ983050:TWQ983053 UGM983050:UGM983053 UQI983050:UQI983053 VAE983050:VAE983053 VKA983050:VKA983053 VTW983050:VTW983053 WDS983050:WDS983053 WNO983050:WNO983053 WXK983050:WXK983053 BG4:BG7 LC4:LC7 UY4:UY7 AEU4:AEU7 AOQ4:AOQ7 AYM4:AYM7 BII4:BII7 BSE4:BSE7 CCA4:CCA7 CLW4:CLW7 CVS4:CVS7 DFO4:DFO7 DPK4:DPK7 DZG4:DZG7 EJC4:EJC7 ESY4:ESY7 FCU4:FCU7 FMQ4:FMQ7 FWM4:FWM7 GGI4:GGI7 GQE4:GQE7 HAA4:HAA7 HJW4:HJW7 HTS4:HTS7 IDO4:IDO7 INK4:INK7 IXG4:IXG7 JHC4:JHC7 JQY4:JQY7 KAU4:KAU7 KKQ4:KKQ7 KUM4:KUM7 LEI4:LEI7 LOE4:LOE7 LYA4:LYA7 MHW4:MHW7 MRS4:MRS7 NBO4:NBO7 NLK4:NLK7 NVG4:NVG7 OFC4:OFC7 OOY4:OOY7 OYU4:OYU7 PIQ4:PIQ7 PSM4:PSM7 QCI4:QCI7 QME4:QME7 QWA4:QWA7 RFW4:RFW7 RPS4:RPS7 RZO4:RZO7 SJK4:SJK7 STG4:STG7 TDC4:TDC7 TMY4:TMY7 TWU4:TWU7 UGQ4:UGQ7 UQM4:UQM7 VAI4:VAI7 VKE4:VKE7 VUA4:VUA7 WDW4:WDW7 WNS4:WNS7 WXO4:WXO7 BG65546:BG65549 LC65546:LC65549 UY65546:UY65549 AEU65546:AEU65549 AOQ65546:AOQ65549 AYM65546:AYM65549 BII65546:BII65549 BSE65546:BSE65549 CCA65546:CCA65549 CLW65546:CLW65549 CVS65546:CVS65549 DFO65546:DFO65549 DPK65546:DPK65549 DZG65546:DZG65549 EJC65546:EJC65549 ESY65546:ESY65549 FCU65546:FCU65549 FMQ65546:FMQ65549 FWM65546:FWM65549 GGI65546:GGI65549 GQE65546:GQE65549 HAA65546:HAA65549 HJW65546:HJW65549 HTS65546:HTS65549 IDO65546:IDO65549 INK65546:INK65549 IXG65546:IXG65549 JHC65546:JHC65549 JQY65546:JQY65549 KAU65546:KAU65549 KKQ65546:KKQ65549 KUM65546:KUM65549 LEI65546:LEI65549 LOE65546:LOE65549 LYA65546:LYA65549 MHW65546:MHW65549 MRS65546:MRS65549 NBO65546:NBO65549 NLK65546:NLK65549 NVG65546:NVG65549 OFC65546:OFC65549 OOY65546:OOY65549 OYU65546:OYU65549 PIQ65546:PIQ65549 PSM65546:PSM65549 QCI65546:QCI65549 QME65546:QME65549 QWA65546:QWA65549 RFW65546:RFW65549 RPS65546:RPS65549 RZO65546:RZO65549 SJK65546:SJK65549 STG65546:STG65549 TDC65546:TDC65549 TMY65546:TMY65549 TWU65546:TWU65549 UGQ65546:UGQ65549 UQM65546:UQM65549 VAI65546:VAI65549 VKE65546:VKE65549 VUA65546:VUA65549 WDW65546:WDW65549 WNS65546:WNS65549 WXO65546:WXO65549 BG131082:BG131085 LC131082:LC131085 UY131082:UY131085 AEU131082:AEU131085 AOQ131082:AOQ131085 AYM131082:AYM131085 BII131082:BII131085 BSE131082:BSE131085 CCA131082:CCA131085 CLW131082:CLW131085 CVS131082:CVS131085 DFO131082:DFO131085 DPK131082:DPK131085 DZG131082:DZG131085 EJC131082:EJC131085 ESY131082:ESY131085 FCU131082:FCU131085 FMQ131082:FMQ131085 FWM131082:FWM131085 GGI131082:GGI131085 GQE131082:GQE131085 HAA131082:HAA131085 HJW131082:HJW131085 HTS131082:HTS131085 IDO131082:IDO131085 INK131082:INK131085 IXG131082:IXG131085 JHC131082:JHC131085 JQY131082:JQY131085 KAU131082:KAU131085 KKQ131082:KKQ131085 KUM131082:KUM131085 LEI131082:LEI131085 LOE131082:LOE131085 LYA131082:LYA131085 MHW131082:MHW131085 MRS131082:MRS131085 NBO131082:NBO131085 NLK131082:NLK131085 NVG131082:NVG131085 OFC131082:OFC131085 OOY131082:OOY131085 OYU131082:OYU131085 PIQ131082:PIQ131085 PSM131082:PSM131085 QCI131082:QCI131085 QME131082:QME131085 QWA131082:QWA131085 RFW131082:RFW131085 RPS131082:RPS131085 RZO131082:RZO131085 SJK131082:SJK131085 STG131082:STG131085 TDC131082:TDC131085 TMY131082:TMY131085 TWU131082:TWU131085 UGQ131082:UGQ131085 UQM131082:UQM131085 VAI131082:VAI131085 VKE131082:VKE131085 VUA131082:VUA131085 WDW131082:WDW131085 WNS131082:WNS131085 WXO131082:WXO131085 BG196618:BG196621 LC196618:LC196621 UY196618:UY196621 AEU196618:AEU196621 AOQ196618:AOQ196621 AYM196618:AYM196621 BII196618:BII196621 BSE196618:BSE196621 CCA196618:CCA196621 CLW196618:CLW196621 CVS196618:CVS196621 DFO196618:DFO196621 DPK196618:DPK196621 DZG196618:DZG196621 EJC196618:EJC196621 ESY196618:ESY196621 FCU196618:FCU196621 FMQ196618:FMQ196621 FWM196618:FWM196621 GGI196618:GGI196621 GQE196618:GQE196621 HAA196618:HAA196621 HJW196618:HJW196621 HTS196618:HTS196621 IDO196618:IDO196621 INK196618:INK196621 IXG196618:IXG196621 JHC196618:JHC196621 JQY196618:JQY196621 KAU196618:KAU196621 KKQ196618:KKQ196621 KUM196618:KUM196621 LEI196618:LEI196621 LOE196618:LOE196621 LYA196618:LYA196621 MHW196618:MHW196621 MRS196618:MRS196621 NBO196618:NBO196621 NLK196618:NLK196621 NVG196618:NVG196621 OFC196618:OFC196621 OOY196618:OOY196621 OYU196618:OYU196621 PIQ196618:PIQ196621 PSM196618:PSM196621 QCI196618:QCI196621 QME196618:QME196621 QWA196618:QWA196621 RFW196618:RFW196621 RPS196618:RPS196621 RZO196618:RZO196621 SJK196618:SJK196621 STG196618:STG196621 TDC196618:TDC196621 TMY196618:TMY196621 TWU196618:TWU196621 UGQ196618:UGQ196621 UQM196618:UQM196621 VAI196618:VAI196621 VKE196618:VKE196621 VUA196618:VUA196621 WDW196618:WDW196621 WNS196618:WNS196621 WXO196618:WXO196621 BG262154:BG262157 LC262154:LC262157 UY262154:UY262157 AEU262154:AEU262157 AOQ262154:AOQ262157 AYM262154:AYM262157 BII262154:BII262157 BSE262154:BSE262157 CCA262154:CCA262157 CLW262154:CLW262157 CVS262154:CVS262157 DFO262154:DFO262157 DPK262154:DPK262157 DZG262154:DZG262157 EJC262154:EJC262157 ESY262154:ESY262157 FCU262154:FCU262157 FMQ262154:FMQ262157 FWM262154:FWM262157 GGI262154:GGI262157 GQE262154:GQE262157 HAA262154:HAA262157 HJW262154:HJW262157 HTS262154:HTS262157 IDO262154:IDO262157 INK262154:INK262157 IXG262154:IXG262157 JHC262154:JHC262157 JQY262154:JQY262157 KAU262154:KAU262157 KKQ262154:KKQ262157 KUM262154:KUM262157 LEI262154:LEI262157 LOE262154:LOE262157 LYA262154:LYA262157 MHW262154:MHW262157 MRS262154:MRS262157 NBO262154:NBO262157 NLK262154:NLK262157 NVG262154:NVG262157 OFC262154:OFC262157 OOY262154:OOY262157 OYU262154:OYU262157 PIQ262154:PIQ262157 PSM262154:PSM262157 QCI262154:QCI262157 QME262154:QME262157 QWA262154:QWA262157 RFW262154:RFW262157 RPS262154:RPS262157 RZO262154:RZO262157 SJK262154:SJK262157 STG262154:STG262157 TDC262154:TDC262157 TMY262154:TMY262157 TWU262154:TWU262157 UGQ262154:UGQ262157 UQM262154:UQM262157 VAI262154:VAI262157 VKE262154:VKE262157 VUA262154:VUA262157 WDW262154:WDW262157 WNS262154:WNS262157 WXO262154:WXO262157 BG327690:BG327693 LC327690:LC327693 UY327690:UY327693 AEU327690:AEU327693 AOQ327690:AOQ327693 AYM327690:AYM327693 BII327690:BII327693 BSE327690:BSE327693 CCA327690:CCA327693 CLW327690:CLW327693 CVS327690:CVS327693 DFO327690:DFO327693 DPK327690:DPK327693 DZG327690:DZG327693 EJC327690:EJC327693 ESY327690:ESY327693 FCU327690:FCU327693 FMQ327690:FMQ327693 FWM327690:FWM327693 GGI327690:GGI327693 GQE327690:GQE327693 HAA327690:HAA327693 HJW327690:HJW327693 HTS327690:HTS327693 IDO327690:IDO327693 INK327690:INK327693 IXG327690:IXG327693 JHC327690:JHC327693 JQY327690:JQY327693 KAU327690:KAU327693 KKQ327690:KKQ327693 KUM327690:KUM327693 LEI327690:LEI327693 LOE327690:LOE327693 LYA327690:LYA327693 MHW327690:MHW327693 MRS327690:MRS327693 NBO327690:NBO327693 NLK327690:NLK327693 NVG327690:NVG327693 OFC327690:OFC327693 OOY327690:OOY327693 OYU327690:OYU327693 PIQ327690:PIQ327693 PSM327690:PSM327693 QCI327690:QCI327693 QME327690:QME327693 QWA327690:QWA327693 RFW327690:RFW327693 RPS327690:RPS327693 RZO327690:RZO327693 SJK327690:SJK327693 STG327690:STG327693 TDC327690:TDC327693 TMY327690:TMY327693 TWU327690:TWU327693 UGQ327690:UGQ327693 UQM327690:UQM327693 VAI327690:VAI327693 VKE327690:VKE327693 VUA327690:VUA327693 WDW327690:WDW327693 WNS327690:WNS327693 WXO327690:WXO327693 BG393226:BG393229 LC393226:LC393229 UY393226:UY393229 AEU393226:AEU393229 AOQ393226:AOQ393229 AYM393226:AYM393229 BII393226:BII393229 BSE393226:BSE393229 CCA393226:CCA393229 CLW393226:CLW393229 CVS393226:CVS393229 DFO393226:DFO393229 DPK393226:DPK393229 DZG393226:DZG393229 EJC393226:EJC393229 ESY393226:ESY393229 FCU393226:FCU393229 FMQ393226:FMQ393229 FWM393226:FWM393229 GGI393226:GGI393229 GQE393226:GQE393229 HAA393226:HAA393229 HJW393226:HJW393229 HTS393226:HTS393229 IDO393226:IDO393229 INK393226:INK393229 IXG393226:IXG393229 JHC393226:JHC393229 JQY393226:JQY393229 KAU393226:KAU393229 KKQ393226:KKQ393229 KUM393226:KUM393229 LEI393226:LEI393229 LOE393226:LOE393229 LYA393226:LYA393229 MHW393226:MHW393229 MRS393226:MRS393229 NBO393226:NBO393229 NLK393226:NLK393229 NVG393226:NVG393229 OFC393226:OFC393229 OOY393226:OOY393229 OYU393226:OYU393229 PIQ393226:PIQ393229 PSM393226:PSM393229 QCI393226:QCI393229 QME393226:QME393229 QWA393226:QWA393229 RFW393226:RFW393229 RPS393226:RPS393229 RZO393226:RZO393229 SJK393226:SJK393229 STG393226:STG393229 TDC393226:TDC393229 TMY393226:TMY393229 TWU393226:TWU393229 UGQ393226:UGQ393229 UQM393226:UQM393229 VAI393226:VAI393229 VKE393226:VKE393229 VUA393226:VUA393229 WDW393226:WDW393229 WNS393226:WNS393229 WXO393226:WXO393229 BG458762:BG458765 LC458762:LC458765 UY458762:UY458765 AEU458762:AEU458765 AOQ458762:AOQ458765 AYM458762:AYM458765 BII458762:BII458765 BSE458762:BSE458765 CCA458762:CCA458765 CLW458762:CLW458765 CVS458762:CVS458765 DFO458762:DFO458765 DPK458762:DPK458765 DZG458762:DZG458765 EJC458762:EJC458765 ESY458762:ESY458765 FCU458762:FCU458765 FMQ458762:FMQ458765 FWM458762:FWM458765 GGI458762:GGI458765 GQE458762:GQE458765 HAA458762:HAA458765 HJW458762:HJW458765 HTS458762:HTS458765 IDO458762:IDO458765 INK458762:INK458765 IXG458762:IXG458765 JHC458762:JHC458765 JQY458762:JQY458765 KAU458762:KAU458765 KKQ458762:KKQ458765 KUM458762:KUM458765 LEI458762:LEI458765 LOE458762:LOE458765 LYA458762:LYA458765 MHW458762:MHW458765 MRS458762:MRS458765 NBO458762:NBO458765 NLK458762:NLK458765 NVG458762:NVG458765 OFC458762:OFC458765 OOY458762:OOY458765 OYU458762:OYU458765 PIQ458762:PIQ458765 PSM458762:PSM458765 QCI458762:QCI458765 QME458762:QME458765 QWA458762:QWA458765 RFW458762:RFW458765 RPS458762:RPS458765 RZO458762:RZO458765 SJK458762:SJK458765 STG458762:STG458765 TDC458762:TDC458765 TMY458762:TMY458765 TWU458762:TWU458765 UGQ458762:UGQ458765 UQM458762:UQM458765 VAI458762:VAI458765 VKE458762:VKE458765 VUA458762:VUA458765 WDW458762:WDW458765 WNS458762:WNS458765 WXO458762:WXO458765 BG524298:BG524301 LC524298:LC524301 UY524298:UY524301 AEU524298:AEU524301 AOQ524298:AOQ524301 AYM524298:AYM524301 BII524298:BII524301 BSE524298:BSE524301 CCA524298:CCA524301 CLW524298:CLW524301 CVS524298:CVS524301 DFO524298:DFO524301 DPK524298:DPK524301 DZG524298:DZG524301 EJC524298:EJC524301 ESY524298:ESY524301 FCU524298:FCU524301 FMQ524298:FMQ524301 FWM524298:FWM524301 GGI524298:GGI524301 GQE524298:GQE524301 HAA524298:HAA524301 HJW524298:HJW524301 HTS524298:HTS524301 IDO524298:IDO524301 INK524298:INK524301 IXG524298:IXG524301 JHC524298:JHC524301 JQY524298:JQY524301 KAU524298:KAU524301 KKQ524298:KKQ524301 KUM524298:KUM524301 LEI524298:LEI524301 LOE524298:LOE524301 LYA524298:LYA524301 MHW524298:MHW524301 MRS524298:MRS524301 NBO524298:NBO524301 NLK524298:NLK524301 NVG524298:NVG524301 OFC524298:OFC524301 OOY524298:OOY524301 OYU524298:OYU524301 PIQ524298:PIQ524301 PSM524298:PSM524301 QCI524298:QCI524301 QME524298:QME524301 QWA524298:QWA524301 RFW524298:RFW524301 RPS524298:RPS524301 RZO524298:RZO524301 SJK524298:SJK524301 STG524298:STG524301 TDC524298:TDC524301 TMY524298:TMY524301 TWU524298:TWU524301 UGQ524298:UGQ524301 UQM524298:UQM524301 VAI524298:VAI524301 VKE524298:VKE524301 VUA524298:VUA524301 WDW524298:WDW524301 WNS524298:WNS524301 WXO524298:WXO524301 BG589834:BG589837 LC589834:LC589837 UY589834:UY589837 AEU589834:AEU589837 AOQ589834:AOQ589837 AYM589834:AYM589837 BII589834:BII589837 BSE589834:BSE589837 CCA589834:CCA589837 CLW589834:CLW589837 CVS589834:CVS589837 DFO589834:DFO589837 DPK589834:DPK589837 DZG589834:DZG589837 EJC589834:EJC589837 ESY589834:ESY589837 FCU589834:FCU589837 FMQ589834:FMQ589837 FWM589834:FWM589837 GGI589834:GGI589837 GQE589834:GQE589837 HAA589834:HAA589837 HJW589834:HJW589837 HTS589834:HTS589837 IDO589834:IDO589837 INK589834:INK589837 IXG589834:IXG589837 JHC589834:JHC589837 JQY589834:JQY589837 KAU589834:KAU589837 KKQ589834:KKQ589837 KUM589834:KUM589837 LEI589834:LEI589837 LOE589834:LOE589837 LYA589834:LYA589837 MHW589834:MHW589837 MRS589834:MRS589837 NBO589834:NBO589837 NLK589834:NLK589837 NVG589834:NVG589837 OFC589834:OFC589837 OOY589834:OOY589837 OYU589834:OYU589837 PIQ589834:PIQ589837 PSM589834:PSM589837 QCI589834:QCI589837 QME589834:QME589837 QWA589834:QWA589837 RFW589834:RFW589837 RPS589834:RPS589837 RZO589834:RZO589837 SJK589834:SJK589837 STG589834:STG589837 TDC589834:TDC589837 TMY589834:TMY589837 TWU589834:TWU589837 UGQ589834:UGQ589837 UQM589834:UQM589837 VAI589834:VAI589837 VKE589834:VKE589837 VUA589834:VUA589837 WDW589834:WDW589837 WNS589834:WNS589837 WXO589834:WXO589837 BG655370:BG655373 LC655370:LC655373 UY655370:UY655373 AEU655370:AEU655373 AOQ655370:AOQ655373 AYM655370:AYM655373 BII655370:BII655373 BSE655370:BSE655373 CCA655370:CCA655373 CLW655370:CLW655373 CVS655370:CVS655373 DFO655370:DFO655373 DPK655370:DPK655373 DZG655370:DZG655373 EJC655370:EJC655373 ESY655370:ESY655373 FCU655370:FCU655373 FMQ655370:FMQ655373 FWM655370:FWM655373 GGI655370:GGI655373 GQE655370:GQE655373 HAA655370:HAA655373 HJW655370:HJW655373 HTS655370:HTS655373 IDO655370:IDO655373 INK655370:INK655373 IXG655370:IXG655373 JHC655370:JHC655373 JQY655370:JQY655373 KAU655370:KAU655373 KKQ655370:KKQ655373 KUM655370:KUM655373 LEI655370:LEI655373 LOE655370:LOE655373 LYA655370:LYA655373 MHW655370:MHW655373 MRS655370:MRS655373 NBO655370:NBO655373 NLK655370:NLK655373 NVG655370:NVG655373 OFC655370:OFC655373 OOY655370:OOY655373 OYU655370:OYU655373 PIQ655370:PIQ655373 PSM655370:PSM655373 QCI655370:QCI655373 QME655370:QME655373 QWA655370:QWA655373 RFW655370:RFW655373 RPS655370:RPS655373 RZO655370:RZO655373 SJK655370:SJK655373 STG655370:STG655373 TDC655370:TDC655373 TMY655370:TMY655373 TWU655370:TWU655373 UGQ655370:UGQ655373 UQM655370:UQM655373 VAI655370:VAI655373 VKE655370:VKE655373 VUA655370:VUA655373 WDW655370:WDW655373 WNS655370:WNS655373 WXO655370:WXO655373 BG720906:BG720909 LC720906:LC720909 UY720906:UY720909 AEU720906:AEU720909 AOQ720906:AOQ720909 AYM720906:AYM720909 BII720906:BII720909 BSE720906:BSE720909 CCA720906:CCA720909 CLW720906:CLW720909 CVS720906:CVS720909 DFO720906:DFO720909 DPK720906:DPK720909 DZG720906:DZG720909 EJC720906:EJC720909 ESY720906:ESY720909 FCU720906:FCU720909 FMQ720906:FMQ720909 FWM720906:FWM720909 GGI720906:GGI720909 GQE720906:GQE720909 HAA720906:HAA720909 HJW720906:HJW720909 HTS720906:HTS720909 IDO720906:IDO720909 INK720906:INK720909 IXG720906:IXG720909 JHC720906:JHC720909 JQY720906:JQY720909 KAU720906:KAU720909 KKQ720906:KKQ720909 KUM720906:KUM720909 LEI720906:LEI720909 LOE720906:LOE720909 LYA720906:LYA720909 MHW720906:MHW720909 MRS720906:MRS720909 NBO720906:NBO720909 NLK720906:NLK720909 NVG720906:NVG720909 OFC720906:OFC720909 OOY720906:OOY720909 OYU720906:OYU720909 PIQ720906:PIQ720909 PSM720906:PSM720909 QCI720906:QCI720909 QME720906:QME720909 QWA720906:QWA720909 RFW720906:RFW720909 RPS720906:RPS720909 RZO720906:RZO720909 SJK720906:SJK720909 STG720906:STG720909 TDC720906:TDC720909 TMY720906:TMY720909 TWU720906:TWU720909 UGQ720906:UGQ720909 UQM720906:UQM720909 VAI720906:VAI720909 VKE720906:VKE720909 VUA720906:VUA720909 WDW720906:WDW720909 WNS720906:WNS720909 WXO720906:WXO720909 BG786442:BG786445 LC786442:LC786445 UY786442:UY786445 AEU786442:AEU786445 AOQ786442:AOQ786445 AYM786442:AYM786445 BII786442:BII786445 BSE786442:BSE786445 CCA786442:CCA786445 CLW786442:CLW786445 CVS786442:CVS786445 DFO786442:DFO786445 DPK786442:DPK786445 DZG786442:DZG786445 EJC786442:EJC786445 ESY786442:ESY786445 FCU786442:FCU786445 FMQ786442:FMQ786445 FWM786442:FWM786445 GGI786442:GGI786445 GQE786442:GQE786445 HAA786442:HAA786445 HJW786442:HJW786445 HTS786442:HTS786445 IDO786442:IDO786445 INK786442:INK786445 IXG786442:IXG786445 JHC786442:JHC786445 JQY786442:JQY786445 KAU786442:KAU786445 KKQ786442:KKQ786445 KUM786442:KUM786445 LEI786442:LEI786445 LOE786442:LOE786445 LYA786442:LYA786445 MHW786442:MHW786445 MRS786442:MRS786445 NBO786442:NBO786445 NLK786442:NLK786445 NVG786442:NVG786445 OFC786442:OFC786445 OOY786442:OOY786445 OYU786442:OYU786445 PIQ786442:PIQ786445 PSM786442:PSM786445 QCI786442:QCI786445 QME786442:QME786445 QWA786442:QWA786445 RFW786442:RFW786445 RPS786442:RPS786445 RZO786442:RZO786445 SJK786442:SJK786445 STG786442:STG786445 TDC786442:TDC786445 TMY786442:TMY786445 TWU786442:TWU786445 UGQ786442:UGQ786445 UQM786442:UQM786445 VAI786442:VAI786445 VKE786442:VKE786445 VUA786442:VUA786445 WDW786442:WDW786445 WNS786442:WNS786445 WXO786442:WXO786445 BG851978:BG851981 LC851978:LC851981 UY851978:UY851981 AEU851978:AEU851981 AOQ851978:AOQ851981 AYM851978:AYM851981 BII851978:BII851981 BSE851978:BSE851981 CCA851978:CCA851981 CLW851978:CLW851981 CVS851978:CVS851981 DFO851978:DFO851981 DPK851978:DPK851981 DZG851978:DZG851981 EJC851978:EJC851981 ESY851978:ESY851981 FCU851978:FCU851981 FMQ851978:FMQ851981 FWM851978:FWM851981 GGI851978:GGI851981 GQE851978:GQE851981 HAA851978:HAA851981 HJW851978:HJW851981 HTS851978:HTS851981 IDO851978:IDO851981 INK851978:INK851981 IXG851978:IXG851981 JHC851978:JHC851981 JQY851978:JQY851981 KAU851978:KAU851981 KKQ851978:KKQ851981 KUM851978:KUM851981 LEI851978:LEI851981 LOE851978:LOE851981 LYA851978:LYA851981 MHW851978:MHW851981 MRS851978:MRS851981 NBO851978:NBO851981 NLK851978:NLK851981 NVG851978:NVG851981 OFC851978:OFC851981 OOY851978:OOY851981 OYU851978:OYU851981 PIQ851978:PIQ851981 PSM851978:PSM851981 QCI851978:QCI851981 QME851978:QME851981 QWA851978:QWA851981 RFW851978:RFW851981 RPS851978:RPS851981 RZO851978:RZO851981 SJK851978:SJK851981 STG851978:STG851981 TDC851978:TDC851981 TMY851978:TMY851981 TWU851978:TWU851981 UGQ851978:UGQ851981 UQM851978:UQM851981 VAI851978:VAI851981 VKE851978:VKE851981 VUA851978:VUA851981 WDW851978:WDW851981 WNS851978:WNS851981 WXO851978:WXO851981 BG917514:BG917517 LC917514:LC917517 UY917514:UY917517 AEU917514:AEU917517 AOQ917514:AOQ917517 AYM917514:AYM917517 BII917514:BII917517 BSE917514:BSE917517 CCA917514:CCA917517 CLW917514:CLW917517 CVS917514:CVS917517 DFO917514:DFO917517 DPK917514:DPK917517 DZG917514:DZG917517 EJC917514:EJC917517 ESY917514:ESY917517 FCU917514:FCU917517 FMQ917514:FMQ917517 FWM917514:FWM917517 GGI917514:GGI917517 GQE917514:GQE917517 HAA917514:HAA917517 HJW917514:HJW917517 HTS917514:HTS917517 IDO917514:IDO917517 INK917514:INK917517 IXG917514:IXG917517 JHC917514:JHC917517 JQY917514:JQY917517 KAU917514:KAU917517 KKQ917514:KKQ917517 KUM917514:KUM917517 LEI917514:LEI917517 LOE917514:LOE917517 LYA917514:LYA917517 MHW917514:MHW917517 MRS917514:MRS917517 NBO917514:NBO917517 NLK917514:NLK917517 NVG917514:NVG917517 OFC917514:OFC917517 OOY917514:OOY917517 OYU917514:OYU917517 PIQ917514:PIQ917517 PSM917514:PSM917517 QCI917514:QCI917517 QME917514:QME917517 QWA917514:QWA917517 RFW917514:RFW917517 RPS917514:RPS917517 RZO917514:RZO917517 SJK917514:SJK917517 STG917514:STG917517 TDC917514:TDC917517 TMY917514:TMY917517 TWU917514:TWU917517 UGQ917514:UGQ917517 UQM917514:UQM917517 VAI917514:VAI917517 VKE917514:VKE917517 VUA917514:VUA917517 WDW917514:WDW917517 WNS917514:WNS917517 WXO917514:WXO917517 BG983050:BG983053 LC983050:LC983053 UY983050:UY983053 AEU983050:AEU983053 AOQ983050:AOQ983053 AYM983050:AYM983053 BII983050:BII983053 BSE983050:BSE983053 CCA983050:CCA983053 CLW983050:CLW983053 CVS983050:CVS983053 DFO983050:DFO983053 DPK983050:DPK983053 DZG983050:DZG983053 EJC983050:EJC983053 ESY983050:ESY983053 FCU983050:FCU983053 FMQ983050:FMQ983053 FWM983050:FWM983053 GGI983050:GGI983053 GQE983050:GQE983053 HAA983050:HAA983053 HJW983050:HJW983053 HTS983050:HTS983053 IDO983050:IDO983053 INK983050:INK983053 IXG983050:IXG983053 JHC983050:JHC983053 JQY983050:JQY983053 KAU983050:KAU983053 KKQ983050:KKQ983053 KUM983050:KUM983053 LEI983050:LEI983053 LOE983050:LOE983053 LYA983050:LYA983053 MHW983050:MHW983053 MRS983050:MRS983053 NBO983050:NBO983053 NLK983050:NLK983053 NVG983050:NVG983053 OFC983050:OFC983053 OOY983050:OOY983053 OYU983050:OYU983053 PIQ983050:PIQ983053 PSM983050:PSM983053 QCI983050:QCI983053 QME983050:QME983053 QWA983050:QWA983053 RFW983050:RFW983053 RPS983050:RPS983053 RZO983050:RZO983053 SJK983050:SJK983053 STG983050:STG983053 TDC983050:TDC983053 TMY983050:TMY983053 TWU983050:TWU983053 UGQ983050:UGQ983053 UQM983050:UQM983053 VAI983050:VAI983053 VKE983050:VKE983053 VUA983050:VUA983053 WDW983050:WDW983053 WNS983050:WNS983053 WXO983050:WXO983053 K4:K7 KE4:KE7 UA4:UA7 ADW4:ADW7 ANS4:ANS7 AXO4:AXO7 BHK4:BHK7 BRG4:BRG7 CBC4:CBC7 CKY4:CKY7 CUU4:CUU7 DEQ4:DEQ7 DOM4:DOM7 DYI4:DYI7 EIE4:EIE7 ESA4:ESA7 FBW4:FBW7 FLS4:FLS7 FVO4:FVO7 GFK4:GFK7 GPG4:GPG7 GZC4:GZC7 HIY4:HIY7 HSU4:HSU7 ICQ4:ICQ7 IMM4:IMM7 IWI4:IWI7 JGE4:JGE7 JQA4:JQA7 JZW4:JZW7 KJS4:KJS7 KTO4:KTO7 LDK4:LDK7 LNG4:LNG7 LXC4:LXC7 MGY4:MGY7 MQU4:MQU7 NAQ4:NAQ7 NKM4:NKM7 NUI4:NUI7 OEE4:OEE7 OOA4:OOA7 OXW4:OXW7 PHS4:PHS7 PRO4:PRO7 QBK4:QBK7 QLG4:QLG7 QVC4:QVC7 REY4:REY7 ROU4:ROU7 RYQ4:RYQ7 SIM4:SIM7 SSI4:SSI7 TCE4:TCE7 TMA4:TMA7 TVW4:TVW7 UFS4:UFS7 UPO4:UPO7 UZK4:UZK7 VJG4:VJG7 VTC4:VTC7 WCY4:WCY7 WMU4:WMU7 WWQ4:WWQ7 K65546:K65549 KE65546:KE65549 UA65546:UA65549 ADW65546:ADW65549 ANS65546:ANS65549 AXO65546:AXO65549 BHK65546:BHK65549 BRG65546:BRG65549 CBC65546:CBC65549 CKY65546:CKY65549 CUU65546:CUU65549 DEQ65546:DEQ65549 DOM65546:DOM65549 DYI65546:DYI65549 EIE65546:EIE65549 ESA65546:ESA65549 FBW65546:FBW65549 FLS65546:FLS65549 FVO65546:FVO65549 GFK65546:GFK65549 GPG65546:GPG65549 GZC65546:GZC65549 HIY65546:HIY65549 HSU65546:HSU65549 ICQ65546:ICQ65549 IMM65546:IMM65549 IWI65546:IWI65549 JGE65546:JGE65549 JQA65546:JQA65549 JZW65546:JZW65549 KJS65546:KJS65549 KTO65546:KTO65549 LDK65546:LDK65549 LNG65546:LNG65549 LXC65546:LXC65549 MGY65546:MGY65549 MQU65546:MQU65549 NAQ65546:NAQ65549 NKM65546:NKM65549 NUI65546:NUI65549 OEE65546:OEE65549 OOA65546:OOA65549 OXW65546:OXW65549 PHS65546:PHS65549 PRO65546:PRO65549 QBK65546:QBK65549 QLG65546:QLG65549 QVC65546:QVC65549 REY65546:REY65549 ROU65546:ROU65549 RYQ65546:RYQ65549 SIM65546:SIM65549 SSI65546:SSI65549 TCE65546:TCE65549 TMA65546:TMA65549 TVW65546:TVW65549 UFS65546:UFS65549 UPO65546:UPO65549 UZK65546:UZK65549 VJG65546:VJG65549 VTC65546:VTC65549 WCY65546:WCY65549 WMU65546:WMU65549 WWQ65546:WWQ65549 K131082:K131085 KE131082:KE131085 UA131082:UA131085 ADW131082:ADW131085 ANS131082:ANS131085 AXO131082:AXO131085 BHK131082:BHK131085 BRG131082:BRG131085 CBC131082:CBC131085 CKY131082:CKY131085 CUU131082:CUU131085 DEQ131082:DEQ131085 DOM131082:DOM131085 DYI131082:DYI131085 EIE131082:EIE131085 ESA131082:ESA131085 FBW131082:FBW131085 FLS131082:FLS131085 FVO131082:FVO131085 GFK131082:GFK131085 GPG131082:GPG131085 GZC131082:GZC131085 HIY131082:HIY131085 HSU131082:HSU131085 ICQ131082:ICQ131085 IMM131082:IMM131085 IWI131082:IWI131085 JGE131082:JGE131085 JQA131082:JQA131085 JZW131082:JZW131085 KJS131082:KJS131085 KTO131082:KTO131085 LDK131082:LDK131085 LNG131082:LNG131085 LXC131082:LXC131085 MGY131082:MGY131085 MQU131082:MQU131085 NAQ131082:NAQ131085 NKM131082:NKM131085 NUI131082:NUI131085 OEE131082:OEE131085 OOA131082:OOA131085 OXW131082:OXW131085 PHS131082:PHS131085 PRO131082:PRO131085 QBK131082:QBK131085 QLG131082:QLG131085 QVC131082:QVC131085 REY131082:REY131085 ROU131082:ROU131085 RYQ131082:RYQ131085 SIM131082:SIM131085 SSI131082:SSI131085 TCE131082:TCE131085 TMA131082:TMA131085 TVW131082:TVW131085 UFS131082:UFS131085 UPO131082:UPO131085 UZK131082:UZK131085 VJG131082:VJG131085 VTC131082:VTC131085 WCY131082:WCY131085 WMU131082:WMU131085 WWQ131082:WWQ131085 K196618:K196621 KE196618:KE196621 UA196618:UA196621 ADW196618:ADW196621 ANS196618:ANS196621 AXO196618:AXO196621 BHK196618:BHK196621 BRG196618:BRG196621 CBC196618:CBC196621 CKY196618:CKY196621 CUU196618:CUU196621 DEQ196618:DEQ196621 DOM196618:DOM196621 DYI196618:DYI196621 EIE196618:EIE196621 ESA196618:ESA196621 FBW196618:FBW196621 FLS196618:FLS196621 FVO196618:FVO196621 GFK196618:GFK196621 GPG196618:GPG196621 GZC196618:GZC196621 HIY196618:HIY196621 HSU196618:HSU196621 ICQ196618:ICQ196621 IMM196618:IMM196621 IWI196618:IWI196621 JGE196618:JGE196621 JQA196618:JQA196621 JZW196618:JZW196621 KJS196618:KJS196621 KTO196618:KTO196621 LDK196618:LDK196621 LNG196618:LNG196621 LXC196618:LXC196621 MGY196618:MGY196621 MQU196618:MQU196621 NAQ196618:NAQ196621 NKM196618:NKM196621 NUI196618:NUI196621 OEE196618:OEE196621 OOA196618:OOA196621 OXW196618:OXW196621 PHS196618:PHS196621 PRO196618:PRO196621 QBK196618:QBK196621 QLG196618:QLG196621 QVC196618:QVC196621 REY196618:REY196621 ROU196618:ROU196621 RYQ196618:RYQ196621 SIM196618:SIM196621 SSI196618:SSI196621 TCE196618:TCE196621 TMA196618:TMA196621 TVW196618:TVW196621 UFS196618:UFS196621 UPO196618:UPO196621 UZK196618:UZK196621 VJG196618:VJG196621 VTC196618:VTC196621 WCY196618:WCY196621 WMU196618:WMU196621 WWQ196618:WWQ196621 K262154:K262157 KE262154:KE262157 UA262154:UA262157 ADW262154:ADW262157 ANS262154:ANS262157 AXO262154:AXO262157 BHK262154:BHK262157 BRG262154:BRG262157 CBC262154:CBC262157 CKY262154:CKY262157 CUU262154:CUU262157 DEQ262154:DEQ262157 DOM262154:DOM262157 DYI262154:DYI262157 EIE262154:EIE262157 ESA262154:ESA262157 FBW262154:FBW262157 FLS262154:FLS262157 FVO262154:FVO262157 GFK262154:GFK262157 GPG262154:GPG262157 GZC262154:GZC262157 HIY262154:HIY262157 HSU262154:HSU262157 ICQ262154:ICQ262157 IMM262154:IMM262157 IWI262154:IWI262157 JGE262154:JGE262157 JQA262154:JQA262157 JZW262154:JZW262157 KJS262154:KJS262157 KTO262154:KTO262157 LDK262154:LDK262157 LNG262154:LNG262157 LXC262154:LXC262157 MGY262154:MGY262157 MQU262154:MQU262157 NAQ262154:NAQ262157 NKM262154:NKM262157 NUI262154:NUI262157 OEE262154:OEE262157 OOA262154:OOA262157 OXW262154:OXW262157 PHS262154:PHS262157 PRO262154:PRO262157 QBK262154:QBK262157 QLG262154:QLG262157 QVC262154:QVC262157 REY262154:REY262157 ROU262154:ROU262157 RYQ262154:RYQ262157 SIM262154:SIM262157 SSI262154:SSI262157 TCE262154:TCE262157 TMA262154:TMA262157 TVW262154:TVW262157 UFS262154:UFS262157 UPO262154:UPO262157 UZK262154:UZK262157 VJG262154:VJG262157 VTC262154:VTC262157 WCY262154:WCY262157 WMU262154:WMU262157 WWQ262154:WWQ262157 K327690:K327693 KE327690:KE327693 UA327690:UA327693 ADW327690:ADW327693 ANS327690:ANS327693 AXO327690:AXO327693 BHK327690:BHK327693 BRG327690:BRG327693 CBC327690:CBC327693 CKY327690:CKY327693 CUU327690:CUU327693 DEQ327690:DEQ327693 DOM327690:DOM327693 DYI327690:DYI327693 EIE327690:EIE327693 ESA327690:ESA327693 FBW327690:FBW327693 FLS327690:FLS327693 FVO327690:FVO327693 GFK327690:GFK327693 GPG327690:GPG327693 GZC327690:GZC327693 HIY327690:HIY327693 HSU327690:HSU327693 ICQ327690:ICQ327693 IMM327690:IMM327693 IWI327690:IWI327693 JGE327690:JGE327693 JQA327690:JQA327693 JZW327690:JZW327693 KJS327690:KJS327693 KTO327690:KTO327693 LDK327690:LDK327693 LNG327690:LNG327693 LXC327690:LXC327693 MGY327690:MGY327693 MQU327690:MQU327693 NAQ327690:NAQ327693 NKM327690:NKM327693 NUI327690:NUI327693 OEE327690:OEE327693 OOA327690:OOA327693 OXW327690:OXW327693 PHS327690:PHS327693 PRO327690:PRO327693 QBK327690:QBK327693 QLG327690:QLG327693 QVC327690:QVC327693 REY327690:REY327693 ROU327690:ROU327693 RYQ327690:RYQ327693 SIM327690:SIM327693 SSI327690:SSI327693 TCE327690:TCE327693 TMA327690:TMA327693 TVW327690:TVW327693 UFS327690:UFS327693 UPO327690:UPO327693 UZK327690:UZK327693 VJG327690:VJG327693 VTC327690:VTC327693 WCY327690:WCY327693 WMU327690:WMU327693 WWQ327690:WWQ327693 K393226:K393229 KE393226:KE393229 UA393226:UA393229 ADW393226:ADW393229 ANS393226:ANS393229 AXO393226:AXO393229 BHK393226:BHK393229 BRG393226:BRG393229 CBC393226:CBC393229 CKY393226:CKY393229 CUU393226:CUU393229 DEQ393226:DEQ393229 DOM393226:DOM393229 DYI393226:DYI393229 EIE393226:EIE393229 ESA393226:ESA393229 FBW393226:FBW393229 FLS393226:FLS393229 FVO393226:FVO393229 GFK393226:GFK393229 GPG393226:GPG393229 GZC393226:GZC393229 HIY393226:HIY393229 HSU393226:HSU393229 ICQ393226:ICQ393229 IMM393226:IMM393229 IWI393226:IWI393229 JGE393226:JGE393229 JQA393226:JQA393229 JZW393226:JZW393229 KJS393226:KJS393229 KTO393226:KTO393229 LDK393226:LDK393229 LNG393226:LNG393229 LXC393226:LXC393229 MGY393226:MGY393229 MQU393226:MQU393229 NAQ393226:NAQ393229 NKM393226:NKM393229 NUI393226:NUI393229 OEE393226:OEE393229 OOA393226:OOA393229 OXW393226:OXW393229 PHS393226:PHS393229 PRO393226:PRO393229 QBK393226:QBK393229 QLG393226:QLG393229 QVC393226:QVC393229 REY393226:REY393229 ROU393226:ROU393229 RYQ393226:RYQ393229 SIM393226:SIM393229 SSI393226:SSI393229 TCE393226:TCE393229 TMA393226:TMA393229 TVW393226:TVW393229 UFS393226:UFS393229 UPO393226:UPO393229 UZK393226:UZK393229 VJG393226:VJG393229 VTC393226:VTC393229 WCY393226:WCY393229 WMU393226:WMU393229 WWQ393226:WWQ393229 K458762:K458765 KE458762:KE458765 UA458762:UA458765 ADW458762:ADW458765 ANS458762:ANS458765 AXO458762:AXO458765 BHK458762:BHK458765 BRG458762:BRG458765 CBC458762:CBC458765 CKY458762:CKY458765 CUU458762:CUU458765 DEQ458762:DEQ458765 DOM458762:DOM458765 DYI458762:DYI458765 EIE458762:EIE458765 ESA458762:ESA458765 FBW458762:FBW458765 FLS458762:FLS458765 FVO458762:FVO458765 GFK458762:GFK458765 GPG458762:GPG458765 GZC458762:GZC458765 HIY458762:HIY458765 HSU458762:HSU458765 ICQ458762:ICQ458765 IMM458762:IMM458765 IWI458762:IWI458765 JGE458762:JGE458765 JQA458762:JQA458765 JZW458762:JZW458765 KJS458762:KJS458765 KTO458762:KTO458765 LDK458762:LDK458765 LNG458762:LNG458765 LXC458762:LXC458765 MGY458762:MGY458765 MQU458762:MQU458765 NAQ458762:NAQ458765 NKM458762:NKM458765 NUI458762:NUI458765 OEE458762:OEE458765 OOA458762:OOA458765 OXW458762:OXW458765 PHS458762:PHS458765 PRO458762:PRO458765 QBK458762:QBK458765 QLG458762:QLG458765 QVC458762:QVC458765 REY458762:REY458765 ROU458762:ROU458765 RYQ458762:RYQ458765 SIM458762:SIM458765 SSI458762:SSI458765 TCE458762:TCE458765 TMA458762:TMA458765 TVW458762:TVW458765 UFS458762:UFS458765 UPO458762:UPO458765 UZK458762:UZK458765 VJG458762:VJG458765 VTC458762:VTC458765 WCY458762:WCY458765 WMU458762:WMU458765 WWQ458762:WWQ458765 K524298:K524301 KE524298:KE524301 UA524298:UA524301 ADW524298:ADW524301 ANS524298:ANS524301 AXO524298:AXO524301 BHK524298:BHK524301 BRG524298:BRG524301 CBC524298:CBC524301 CKY524298:CKY524301 CUU524298:CUU524301 DEQ524298:DEQ524301 DOM524298:DOM524301 DYI524298:DYI524301 EIE524298:EIE524301 ESA524298:ESA524301 FBW524298:FBW524301 FLS524298:FLS524301 FVO524298:FVO524301 GFK524298:GFK524301 GPG524298:GPG524301 GZC524298:GZC524301 HIY524298:HIY524301 HSU524298:HSU524301 ICQ524298:ICQ524301 IMM524298:IMM524301 IWI524298:IWI524301 JGE524298:JGE524301 JQA524298:JQA524301 JZW524298:JZW524301 KJS524298:KJS524301 KTO524298:KTO524301 LDK524298:LDK524301 LNG524298:LNG524301 LXC524298:LXC524301 MGY524298:MGY524301 MQU524298:MQU524301 NAQ524298:NAQ524301 NKM524298:NKM524301 NUI524298:NUI524301 OEE524298:OEE524301 OOA524298:OOA524301 OXW524298:OXW524301 PHS524298:PHS524301 PRO524298:PRO524301 QBK524298:QBK524301 QLG524298:QLG524301 QVC524298:QVC524301 REY524298:REY524301 ROU524298:ROU524301 RYQ524298:RYQ524301 SIM524298:SIM524301 SSI524298:SSI524301 TCE524298:TCE524301 TMA524298:TMA524301 TVW524298:TVW524301 UFS524298:UFS524301 UPO524298:UPO524301 UZK524298:UZK524301 VJG524298:VJG524301 VTC524298:VTC524301 WCY524298:WCY524301 WMU524298:WMU524301 WWQ524298:WWQ524301 K589834:K589837 KE589834:KE589837 UA589834:UA589837 ADW589834:ADW589837 ANS589834:ANS589837 AXO589834:AXO589837 BHK589834:BHK589837 BRG589834:BRG589837 CBC589834:CBC589837 CKY589834:CKY589837 CUU589834:CUU589837 DEQ589834:DEQ589837 DOM589834:DOM589837 DYI589834:DYI589837 EIE589834:EIE589837 ESA589834:ESA589837 FBW589834:FBW589837 FLS589834:FLS589837 FVO589834:FVO589837 GFK589834:GFK589837 GPG589834:GPG589837 GZC589834:GZC589837 HIY589834:HIY589837 HSU589834:HSU589837 ICQ589834:ICQ589837 IMM589834:IMM589837 IWI589834:IWI589837 JGE589834:JGE589837 JQA589834:JQA589837 JZW589834:JZW589837 KJS589834:KJS589837 KTO589834:KTO589837 LDK589834:LDK589837 LNG589834:LNG589837 LXC589834:LXC589837 MGY589834:MGY589837 MQU589834:MQU589837 NAQ589834:NAQ589837 NKM589834:NKM589837 NUI589834:NUI589837 OEE589834:OEE589837 OOA589834:OOA589837 OXW589834:OXW589837 PHS589834:PHS589837 PRO589834:PRO589837 QBK589834:QBK589837 QLG589834:QLG589837 QVC589834:QVC589837 REY589834:REY589837 ROU589834:ROU589837 RYQ589834:RYQ589837 SIM589834:SIM589837 SSI589834:SSI589837 TCE589834:TCE589837 TMA589834:TMA589837 TVW589834:TVW589837 UFS589834:UFS589837 UPO589834:UPO589837 UZK589834:UZK589837 VJG589834:VJG589837 VTC589834:VTC589837 WCY589834:WCY589837 WMU589834:WMU589837 WWQ589834:WWQ589837 K655370:K655373 KE655370:KE655373 UA655370:UA655373 ADW655370:ADW655373 ANS655370:ANS655373 AXO655370:AXO655373 BHK655370:BHK655373 BRG655370:BRG655373 CBC655370:CBC655373 CKY655370:CKY655373 CUU655370:CUU655373 DEQ655370:DEQ655373 DOM655370:DOM655373 DYI655370:DYI655373 EIE655370:EIE655373 ESA655370:ESA655373 FBW655370:FBW655373 FLS655370:FLS655373 FVO655370:FVO655373 GFK655370:GFK655373 GPG655370:GPG655373 GZC655370:GZC655373 HIY655370:HIY655373 HSU655370:HSU655373 ICQ655370:ICQ655373 IMM655370:IMM655373 IWI655370:IWI655373 JGE655370:JGE655373 JQA655370:JQA655373 JZW655370:JZW655373 KJS655370:KJS655373 KTO655370:KTO655373 LDK655370:LDK655373 LNG655370:LNG655373 LXC655370:LXC655373 MGY655370:MGY655373 MQU655370:MQU655373 NAQ655370:NAQ655373 NKM655370:NKM655373 NUI655370:NUI655373 OEE655370:OEE655373 OOA655370:OOA655373 OXW655370:OXW655373 PHS655370:PHS655373 PRO655370:PRO655373 QBK655370:QBK655373 QLG655370:QLG655373 QVC655370:QVC655373 REY655370:REY655373 ROU655370:ROU655373 RYQ655370:RYQ655373 SIM655370:SIM655373 SSI655370:SSI655373 TCE655370:TCE655373 TMA655370:TMA655373 TVW655370:TVW655373 UFS655370:UFS655373 UPO655370:UPO655373 UZK655370:UZK655373 VJG655370:VJG655373 VTC655370:VTC655373 WCY655370:WCY655373 WMU655370:WMU655373 WWQ655370:WWQ655373 K720906:K720909 KE720906:KE720909 UA720906:UA720909 ADW720906:ADW720909 ANS720906:ANS720909 AXO720906:AXO720909 BHK720906:BHK720909 BRG720906:BRG720909 CBC720906:CBC720909 CKY720906:CKY720909 CUU720906:CUU720909 DEQ720906:DEQ720909 DOM720906:DOM720909 DYI720906:DYI720909 EIE720906:EIE720909 ESA720906:ESA720909 FBW720906:FBW720909 FLS720906:FLS720909 FVO720906:FVO720909 GFK720906:GFK720909 GPG720906:GPG720909 GZC720906:GZC720909 HIY720906:HIY720909 HSU720906:HSU720909 ICQ720906:ICQ720909 IMM720906:IMM720909 IWI720906:IWI720909 JGE720906:JGE720909 JQA720906:JQA720909 JZW720906:JZW720909 KJS720906:KJS720909 KTO720906:KTO720909 LDK720906:LDK720909 LNG720906:LNG720909 LXC720906:LXC720909 MGY720906:MGY720909 MQU720906:MQU720909 NAQ720906:NAQ720909 NKM720906:NKM720909 NUI720906:NUI720909 OEE720906:OEE720909 OOA720906:OOA720909 OXW720906:OXW720909 PHS720906:PHS720909 PRO720906:PRO720909 QBK720906:QBK720909 QLG720906:QLG720909 QVC720906:QVC720909 REY720906:REY720909 ROU720906:ROU720909 RYQ720906:RYQ720909 SIM720906:SIM720909 SSI720906:SSI720909 TCE720906:TCE720909 TMA720906:TMA720909 TVW720906:TVW720909 UFS720906:UFS720909 UPO720906:UPO720909 UZK720906:UZK720909 VJG720906:VJG720909 VTC720906:VTC720909 WCY720906:WCY720909 WMU720906:WMU720909 WWQ720906:WWQ720909 K786442:K786445 KE786442:KE786445 UA786442:UA786445 ADW786442:ADW786445 ANS786442:ANS786445 AXO786442:AXO786445 BHK786442:BHK786445 BRG786442:BRG786445 CBC786442:CBC786445 CKY786442:CKY786445 CUU786442:CUU786445 DEQ786442:DEQ786445 DOM786442:DOM786445 DYI786442:DYI786445 EIE786442:EIE786445 ESA786442:ESA786445 FBW786442:FBW786445 FLS786442:FLS786445 FVO786442:FVO786445 GFK786442:GFK786445 GPG786442:GPG786445 GZC786442:GZC786445 HIY786442:HIY786445 HSU786442:HSU786445 ICQ786442:ICQ786445 IMM786442:IMM786445 IWI786442:IWI786445 JGE786442:JGE786445 JQA786442:JQA786445 JZW786442:JZW786445 KJS786442:KJS786445 KTO786442:KTO786445 LDK786442:LDK786445 LNG786442:LNG786445 LXC786442:LXC786445 MGY786442:MGY786445 MQU786442:MQU786445 NAQ786442:NAQ786445 NKM786442:NKM786445 NUI786442:NUI786445 OEE786442:OEE786445 OOA786442:OOA786445 OXW786442:OXW786445 PHS786442:PHS786445 PRO786442:PRO786445 QBK786442:QBK786445 QLG786442:QLG786445 QVC786442:QVC786445 REY786442:REY786445 ROU786442:ROU786445 RYQ786442:RYQ786445 SIM786442:SIM786445 SSI786442:SSI786445 TCE786442:TCE786445 TMA786442:TMA786445 TVW786442:TVW786445 UFS786442:UFS786445 UPO786442:UPO786445 UZK786442:UZK786445 VJG786442:VJG786445 VTC786442:VTC786445 WCY786442:WCY786445 WMU786442:WMU786445 WWQ786442:WWQ786445 K851978:K851981 KE851978:KE851981 UA851978:UA851981 ADW851978:ADW851981 ANS851978:ANS851981 AXO851978:AXO851981 BHK851978:BHK851981 BRG851978:BRG851981 CBC851978:CBC851981 CKY851978:CKY851981 CUU851978:CUU851981 DEQ851978:DEQ851981 DOM851978:DOM851981 DYI851978:DYI851981 EIE851978:EIE851981 ESA851978:ESA851981 FBW851978:FBW851981 FLS851978:FLS851981 FVO851978:FVO851981 GFK851978:GFK851981 GPG851978:GPG851981 GZC851978:GZC851981 HIY851978:HIY851981 HSU851978:HSU851981 ICQ851978:ICQ851981 IMM851978:IMM851981 IWI851978:IWI851981 JGE851978:JGE851981 JQA851978:JQA851981 JZW851978:JZW851981 KJS851978:KJS851981 KTO851978:KTO851981 LDK851978:LDK851981 LNG851978:LNG851981 LXC851978:LXC851981 MGY851978:MGY851981 MQU851978:MQU851981 NAQ851978:NAQ851981 NKM851978:NKM851981 NUI851978:NUI851981 OEE851978:OEE851981 OOA851978:OOA851981 OXW851978:OXW851981 PHS851978:PHS851981 PRO851978:PRO851981 QBK851978:QBK851981 QLG851978:QLG851981 QVC851978:QVC851981 REY851978:REY851981 ROU851978:ROU851981 RYQ851978:RYQ851981 SIM851978:SIM851981 SSI851978:SSI851981 TCE851978:TCE851981 TMA851978:TMA851981 TVW851978:TVW851981 UFS851978:UFS851981 UPO851978:UPO851981 UZK851978:UZK851981 VJG851978:VJG851981 VTC851978:VTC851981 WCY851978:WCY851981 WMU851978:WMU851981 WWQ851978:WWQ851981 K917514:K917517 KE917514:KE917517 UA917514:UA917517 ADW917514:ADW917517 ANS917514:ANS917517 AXO917514:AXO917517 BHK917514:BHK917517 BRG917514:BRG917517 CBC917514:CBC917517 CKY917514:CKY917517 CUU917514:CUU917517 DEQ917514:DEQ917517 DOM917514:DOM917517 DYI917514:DYI917517 EIE917514:EIE917517 ESA917514:ESA917517 FBW917514:FBW917517 FLS917514:FLS917517 FVO917514:FVO917517 GFK917514:GFK917517 GPG917514:GPG917517 GZC917514:GZC917517 HIY917514:HIY917517 HSU917514:HSU917517 ICQ917514:ICQ917517 IMM917514:IMM917517 IWI917514:IWI917517 JGE917514:JGE917517 JQA917514:JQA917517 JZW917514:JZW917517 KJS917514:KJS917517 KTO917514:KTO917517 LDK917514:LDK917517 LNG917514:LNG917517 LXC917514:LXC917517 MGY917514:MGY917517 MQU917514:MQU917517 NAQ917514:NAQ917517 NKM917514:NKM917517 NUI917514:NUI917517 OEE917514:OEE917517 OOA917514:OOA917517 OXW917514:OXW917517 PHS917514:PHS917517 PRO917514:PRO917517 QBK917514:QBK917517 QLG917514:QLG917517 QVC917514:QVC917517 REY917514:REY917517 ROU917514:ROU917517 RYQ917514:RYQ917517 SIM917514:SIM917517 SSI917514:SSI917517 TCE917514:TCE917517 TMA917514:TMA917517 TVW917514:TVW917517 UFS917514:UFS917517 UPO917514:UPO917517 UZK917514:UZK917517 VJG917514:VJG917517 VTC917514:VTC917517 WCY917514:WCY917517 WMU917514:WMU917517 WWQ917514:WWQ917517 K983050:K983053 KE983050:KE983053 UA983050:UA983053 ADW983050:ADW983053 ANS983050:ANS983053 AXO983050:AXO983053 BHK983050:BHK983053 BRG983050:BRG983053 CBC983050:CBC983053 CKY983050:CKY983053 CUU983050:CUU983053 DEQ983050:DEQ983053 DOM983050:DOM983053 DYI983050:DYI983053 EIE983050:EIE983053 ESA983050:ESA983053 FBW983050:FBW983053 FLS983050:FLS983053 FVO983050:FVO983053 GFK983050:GFK983053 GPG983050:GPG983053 GZC983050:GZC983053 HIY983050:HIY983053 HSU983050:HSU983053 ICQ983050:ICQ983053 IMM983050:IMM983053 IWI983050:IWI983053 JGE983050:JGE983053 JQA983050:JQA983053 JZW983050:JZW983053 KJS983050:KJS983053 KTO983050:KTO983053 LDK983050:LDK983053 LNG983050:LNG983053 LXC983050:LXC983053 MGY983050:MGY983053 MQU983050:MQU983053 NAQ983050:NAQ983053 NKM983050:NKM983053 NUI983050:NUI983053 OEE983050:OEE983053 OOA983050:OOA983053 OXW983050:OXW983053 PHS983050:PHS983053 PRO983050:PRO983053 QBK983050:QBK983053 QLG983050:QLG983053 QVC983050:QVC983053 REY983050:REY983053 ROU983050:ROU983053 RYQ983050:RYQ983053 SIM983050:SIM983053 SSI983050:SSI983053 TCE983050:TCE983053 TMA983050:TMA983053 TVW983050:TVW983053 UFS983050:UFS983053 UPO983050:UPO983053 UZK983050:UZK983053 VJG983050:VJG983053 VTC983050:VTC983053 WCY983050:WCY983053 WMU983050:WMU983053 WWQ983050:WWQ983053 BW4:BW7 LS4:LS7 VO4:VO7 AFK4:AFK7 APG4:APG7 AZC4:AZC7 BIY4:BIY7 BSU4:BSU7 CCQ4:CCQ7 CMM4:CMM7 CWI4:CWI7 DGE4:DGE7 DQA4:DQA7 DZW4:DZW7 EJS4:EJS7 ETO4:ETO7 FDK4:FDK7 FNG4:FNG7 FXC4:FXC7 GGY4:GGY7 GQU4:GQU7 HAQ4:HAQ7 HKM4:HKM7 HUI4:HUI7 IEE4:IEE7 IOA4:IOA7 IXW4:IXW7 JHS4:JHS7 JRO4:JRO7 KBK4:KBK7 KLG4:KLG7 KVC4:KVC7 LEY4:LEY7 LOU4:LOU7 LYQ4:LYQ7 MIM4:MIM7 MSI4:MSI7 NCE4:NCE7 NMA4:NMA7 NVW4:NVW7 OFS4:OFS7 OPO4:OPO7 OZK4:OZK7 PJG4:PJG7 PTC4:PTC7 QCY4:QCY7 QMU4:QMU7 QWQ4:QWQ7 RGM4:RGM7 RQI4:RQI7 SAE4:SAE7 SKA4:SKA7 STW4:STW7 TDS4:TDS7 TNO4:TNO7 TXK4:TXK7 UHG4:UHG7 URC4:URC7 VAY4:VAY7 VKU4:VKU7 VUQ4:VUQ7 WEM4:WEM7 WOI4:WOI7 WYE4:WYE7 BW65546:BW65549 LS65546:LS65549 VO65546:VO65549 AFK65546:AFK65549 APG65546:APG65549 AZC65546:AZC65549 BIY65546:BIY65549 BSU65546:BSU65549 CCQ65546:CCQ65549 CMM65546:CMM65549 CWI65546:CWI65549 DGE65546:DGE65549 DQA65546:DQA65549 DZW65546:DZW65549 EJS65546:EJS65549 ETO65546:ETO65549 FDK65546:FDK65549 FNG65546:FNG65549 FXC65546:FXC65549 GGY65546:GGY65549 GQU65546:GQU65549 HAQ65546:HAQ65549 HKM65546:HKM65549 HUI65546:HUI65549 IEE65546:IEE65549 IOA65546:IOA65549 IXW65546:IXW65549 JHS65546:JHS65549 JRO65546:JRO65549 KBK65546:KBK65549 KLG65546:KLG65549 KVC65546:KVC65549 LEY65546:LEY65549 LOU65546:LOU65549 LYQ65546:LYQ65549 MIM65546:MIM65549 MSI65546:MSI65549 NCE65546:NCE65549 NMA65546:NMA65549 NVW65546:NVW65549 OFS65546:OFS65549 OPO65546:OPO65549 OZK65546:OZK65549 PJG65546:PJG65549 PTC65546:PTC65549 QCY65546:QCY65549 QMU65546:QMU65549 QWQ65546:QWQ65549 RGM65546:RGM65549 RQI65546:RQI65549 SAE65546:SAE65549 SKA65546:SKA65549 STW65546:STW65549 TDS65546:TDS65549 TNO65546:TNO65549 TXK65546:TXK65549 UHG65546:UHG65549 URC65546:URC65549 VAY65546:VAY65549 VKU65546:VKU65549 VUQ65546:VUQ65549 WEM65546:WEM65549 WOI65546:WOI65549 WYE65546:WYE65549 BW131082:BW131085 LS131082:LS131085 VO131082:VO131085 AFK131082:AFK131085 APG131082:APG131085 AZC131082:AZC131085 BIY131082:BIY131085 BSU131082:BSU131085 CCQ131082:CCQ131085 CMM131082:CMM131085 CWI131082:CWI131085 DGE131082:DGE131085 DQA131082:DQA131085 DZW131082:DZW131085 EJS131082:EJS131085 ETO131082:ETO131085 FDK131082:FDK131085 FNG131082:FNG131085 FXC131082:FXC131085 GGY131082:GGY131085 GQU131082:GQU131085 HAQ131082:HAQ131085 HKM131082:HKM131085 HUI131082:HUI131085 IEE131082:IEE131085 IOA131082:IOA131085 IXW131082:IXW131085 JHS131082:JHS131085 JRO131082:JRO131085 KBK131082:KBK131085 KLG131082:KLG131085 KVC131082:KVC131085 LEY131082:LEY131085 LOU131082:LOU131085 LYQ131082:LYQ131085 MIM131082:MIM131085 MSI131082:MSI131085 NCE131082:NCE131085 NMA131082:NMA131085 NVW131082:NVW131085 OFS131082:OFS131085 OPO131082:OPO131085 OZK131082:OZK131085 PJG131082:PJG131085 PTC131082:PTC131085 QCY131082:QCY131085 QMU131082:QMU131085 QWQ131082:QWQ131085 RGM131082:RGM131085 RQI131082:RQI131085 SAE131082:SAE131085 SKA131082:SKA131085 STW131082:STW131085 TDS131082:TDS131085 TNO131082:TNO131085 TXK131082:TXK131085 UHG131082:UHG131085 URC131082:URC131085 VAY131082:VAY131085 VKU131082:VKU131085 VUQ131082:VUQ131085 WEM131082:WEM131085 WOI131082:WOI131085 WYE131082:WYE131085 BW196618:BW196621 LS196618:LS196621 VO196618:VO196621 AFK196618:AFK196621 APG196618:APG196621 AZC196618:AZC196621 BIY196618:BIY196621 BSU196618:BSU196621 CCQ196618:CCQ196621 CMM196618:CMM196621 CWI196618:CWI196621 DGE196618:DGE196621 DQA196618:DQA196621 DZW196618:DZW196621 EJS196618:EJS196621 ETO196618:ETO196621 FDK196618:FDK196621 FNG196618:FNG196621 FXC196618:FXC196621 GGY196618:GGY196621 GQU196618:GQU196621 HAQ196618:HAQ196621 HKM196618:HKM196621 HUI196618:HUI196621 IEE196618:IEE196621 IOA196618:IOA196621 IXW196618:IXW196621 JHS196618:JHS196621 JRO196618:JRO196621 KBK196618:KBK196621 KLG196618:KLG196621 KVC196618:KVC196621 LEY196618:LEY196621 LOU196618:LOU196621 LYQ196618:LYQ196621 MIM196618:MIM196621 MSI196618:MSI196621 NCE196618:NCE196621 NMA196618:NMA196621 NVW196618:NVW196621 OFS196618:OFS196621 OPO196618:OPO196621 OZK196618:OZK196621 PJG196618:PJG196621 PTC196618:PTC196621 QCY196618:QCY196621 QMU196618:QMU196621 QWQ196618:QWQ196621 RGM196618:RGM196621 RQI196618:RQI196621 SAE196618:SAE196621 SKA196618:SKA196621 STW196618:STW196621 TDS196618:TDS196621 TNO196618:TNO196621 TXK196618:TXK196621 UHG196618:UHG196621 URC196618:URC196621 VAY196618:VAY196621 VKU196618:VKU196621 VUQ196618:VUQ196621 WEM196618:WEM196621 WOI196618:WOI196621 WYE196618:WYE196621 BW262154:BW262157 LS262154:LS262157 VO262154:VO262157 AFK262154:AFK262157 APG262154:APG262157 AZC262154:AZC262157 BIY262154:BIY262157 BSU262154:BSU262157 CCQ262154:CCQ262157 CMM262154:CMM262157 CWI262154:CWI262157 DGE262154:DGE262157 DQA262154:DQA262157 DZW262154:DZW262157 EJS262154:EJS262157 ETO262154:ETO262157 FDK262154:FDK262157 FNG262154:FNG262157 FXC262154:FXC262157 GGY262154:GGY262157 GQU262154:GQU262157 HAQ262154:HAQ262157 HKM262154:HKM262157 HUI262154:HUI262157 IEE262154:IEE262157 IOA262154:IOA262157 IXW262154:IXW262157 JHS262154:JHS262157 JRO262154:JRO262157 KBK262154:KBK262157 KLG262154:KLG262157 KVC262154:KVC262157 LEY262154:LEY262157 LOU262154:LOU262157 LYQ262154:LYQ262157 MIM262154:MIM262157 MSI262154:MSI262157 NCE262154:NCE262157 NMA262154:NMA262157 NVW262154:NVW262157 OFS262154:OFS262157 OPO262154:OPO262157 OZK262154:OZK262157 PJG262154:PJG262157 PTC262154:PTC262157 QCY262154:QCY262157 QMU262154:QMU262157 QWQ262154:QWQ262157 RGM262154:RGM262157 RQI262154:RQI262157 SAE262154:SAE262157 SKA262154:SKA262157 STW262154:STW262157 TDS262154:TDS262157 TNO262154:TNO262157 TXK262154:TXK262157 UHG262154:UHG262157 URC262154:URC262157 VAY262154:VAY262157 VKU262154:VKU262157 VUQ262154:VUQ262157 WEM262154:WEM262157 WOI262154:WOI262157 WYE262154:WYE262157 BW327690:BW327693 LS327690:LS327693 VO327690:VO327693 AFK327690:AFK327693 APG327690:APG327693 AZC327690:AZC327693 BIY327690:BIY327693 BSU327690:BSU327693 CCQ327690:CCQ327693 CMM327690:CMM327693 CWI327690:CWI327693 DGE327690:DGE327693 DQA327690:DQA327693 DZW327690:DZW327693 EJS327690:EJS327693 ETO327690:ETO327693 FDK327690:FDK327693 FNG327690:FNG327693 FXC327690:FXC327693 GGY327690:GGY327693 GQU327690:GQU327693 HAQ327690:HAQ327693 HKM327690:HKM327693 HUI327690:HUI327693 IEE327690:IEE327693 IOA327690:IOA327693 IXW327690:IXW327693 JHS327690:JHS327693 JRO327690:JRO327693 KBK327690:KBK327693 KLG327690:KLG327693 KVC327690:KVC327693 LEY327690:LEY327693 LOU327690:LOU327693 LYQ327690:LYQ327693 MIM327690:MIM327693 MSI327690:MSI327693 NCE327690:NCE327693 NMA327690:NMA327693 NVW327690:NVW327693 OFS327690:OFS327693 OPO327690:OPO327693 OZK327690:OZK327693 PJG327690:PJG327693 PTC327690:PTC327693 QCY327690:QCY327693 QMU327690:QMU327693 QWQ327690:QWQ327693 RGM327690:RGM327693 RQI327690:RQI327693 SAE327690:SAE327693 SKA327690:SKA327693 STW327690:STW327693 TDS327690:TDS327693 TNO327690:TNO327693 TXK327690:TXK327693 UHG327690:UHG327693 URC327690:URC327693 VAY327690:VAY327693 VKU327690:VKU327693 VUQ327690:VUQ327693 WEM327690:WEM327693 WOI327690:WOI327693 WYE327690:WYE327693 BW393226:BW393229 LS393226:LS393229 VO393226:VO393229 AFK393226:AFK393229 APG393226:APG393229 AZC393226:AZC393229 BIY393226:BIY393229 BSU393226:BSU393229 CCQ393226:CCQ393229 CMM393226:CMM393229 CWI393226:CWI393229 DGE393226:DGE393229 DQA393226:DQA393229 DZW393226:DZW393229 EJS393226:EJS393229 ETO393226:ETO393229 FDK393226:FDK393229 FNG393226:FNG393229 FXC393226:FXC393229 GGY393226:GGY393229 GQU393226:GQU393229 HAQ393226:HAQ393229 HKM393226:HKM393229 HUI393226:HUI393229 IEE393226:IEE393229 IOA393226:IOA393229 IXW393226:IXW393229 JHS393226:JHS393229 JRO393226:JRO393229 KBK393226:KBK393229 KLG393226:KLG393229 KVC393226:KVC393229 LEY393226:LEY393229 LOU393226:LOU393229 LYQ393226:LYQ393229 MIM393226:MIM393229 MSI393226:MSI393229 NCE393226:NCE393229 NMA393226:NMA393229 NVW393226:NVW393229 OFS393226:OFS393229 OPO393226:OPO393229 OZK393226:OZK393229 PJG393226:PJG393229 PTC393226:PTC393229 QCY393226:QCY393229 QMU393226:QMU393229 QWQ393226:QWQ393229 RGM393226:RGM393229 RQI393226:RQI393229 SAE393226:SAE393229 SKA393226:SKA393229 STW393226:STW393229 TDS393226:TDS393229 TNO393226:TNO393229 TXK393226:TXK393229 UHG393226:UHG393229 URC393226:URC393229 VAY393226:VAY393229 VKU393226:VKU393229 VUQ393226:VUQ393229 WEM393226:WEM393229 WOI393226:WOI393229 WYE393226:WYE393229 BW458762:BW458765 LS458762:LS458765 VO458762:VO458765 AFK458762:AFK458765 APG458762:APG458765 AZC458762:AZC458765 BIY458762:BIY458765 BSU458762:BSU458765 CCQ458762:CCQ458765 CMM458762:CMM458765 CWI458762:CWI458765 DGE458762:DGE458765 DQA458762:DQA458765 DZW458762:DZW458765 EJS458762:EJS458765 ETO458762:ETO458765 FDK458762:FDK458765 FNG458762:FNG458765 FXC458762:FXC458765 GGY458762:GGY458765 GQU458762:GQU458765 HAQ458762:HAQ458765 HKM458762:HKM458765 HUI458762:HUI458765 IEE458762:IEE458765 IOA458762:IOA458765 IXW458762:IXW458765 JHS458762:JHS458765 JRO458762:JRO458765 KBK458762:KBK458765 KLG458762:KLG458765 KVC458762:KVC458765 LEY458762:LEY458765 LOU458762:LOU458765 LYQ458762:LYQ458765 MIM458762:MIM458765 MSI458762:MSI458765 NCE458762:NCE458765 NMA458762:NMA458765 NVW458762:NVW458765 OFS458762:OFS458765 OPO458762:OPO458765 OZK458762:OZK458765 PJG458762:PJG458765 PTC458762:PTC458765 QCY458762:QCY458765 QMU458762:QMU458765 QWQ458762:QWQ458765 RGM458762:RGM458765 RQI458762:RQI458765 SAE458762:SAE458765 SKA458762:SKA458765 STW458762:STW458765 TDS458762:TDS458765 TNO458762:TNO458765 TXK458762:TXK458765 UHG458762:UHG458765 URC458762:URC458765 VAY458762:VAY458765 VKU458762:VKU458765 VUQ458762:VUQ458765 WEM458762:WEM458765 WOI458762:WOI458765 WYE458762:WYE458765 BW524298:BW524301 LS524298:LS524301 VO524298:VO524301 AFK524298:AFK524301 APG524298:APG524301 AZC524298:AZC524301 BIY524298:BIY524301 BSU524298:BSU524301 CCQ524298:CCQ524301 CMM524298:CMM524301 CWI524298:CWI524301 DGE524298:DGE524301 DQA524298:DQA524301 DZW524298:DZW524301 EJS524298:EJS524301 ETO524298:ETO524301 FDK524298:FDK524301 FNG524298:FNG524301 FXC524298:FXC524301 GGY524298:GGY524301 GQU524298:GQU524301 HAQ524298:HAQ524301 HKM524298:HKM524301 HUI524298:HUI524301 IEE524298:IEE524301 IOA524298:IOA524301 IXW524298:IXW524301 JHS524298:JHS524301 JRO524298:JRO524301 KBK524298:KBK524301 KLG524298:KLG524301 KVC524298:KVC524301 LEY524298:LEY524301 LOU524298:LOU524301 LYQ524298:LYQ524301 MIM524298:MIM524301 MSI524298:MSI524301 NCE524298:NCE524301 NMA524298:NMA524301 NVW524298:NVW524301 OFS524298:OFS524301 OPO524298:OPO524301 OZK524298:OZK524301 PJG524298:PJG524301 PTC524298:PTC524301 QCY524298:QCY524301 QMU524298:QMU524301 QWQ524298:QWQ524301 RGM524298:RGM524301 RQI524298:RQI524301 SAE524298:SAE524301 SKA524298:SKA524301 STW524298:STW524301 TDS524298:TDS524301 TNO524298:TNO524301 TXK524298:TXK524301 UHG524298:UHG524301 URC524298:URC524301 VAY524298:VAY524301 VKU524298:VKU524301 VUQ524298:VUQ524301 WEM524298:WEM524301 WOI524298:WOI524301 WYE524298:WYE524301 BW589834:BW589837 LS589834:LS589837 VO589834:VO589837 AFK589834:AFK589837 APG589834:APG589837 AZC589834:AZC589837 BIY589834:BIY589837 BSU589834:BSU589837 CCQ589834:CCQ589837 CMM589834:CMM589837 CWI589834:CWI589837 DGE589834:DGE589837 DQA589834:DQA589837 DZW589834:DZW589837 EJS589834:EJS589837 ETO589834:ETO589837 FDK589834:FDK589837 FNG589834:FNG589837 FXC589834:FXC589837 GGY589834:GGY589837 GQU589834:GQU589837 HAQ589834:HAQ589837 HKM589834:HKM589837 HUI589834:HUI589837 IEE589834:IEE589837 IOA589834:IOA589837 IXW589834:IXW589837 JHS589834:JHS589837 JRO589834:JRO589837 KBK589834:KBK589837 KLG589834:KLG589837 KVC589834:KVC589837 LEY589834:LEY589837 LOU589834:LOU589837 LYQ589834:LYQ589837 MIM589834:MIM589837 MSI589834:MSI589837 NCE589834:NCE589837 NMA589834:NMA589837 NVW589834:NVW589837 OFS589834:OFS589837 OPO589834:OPO589837 OZK589834:OZK589837 PJG589834:PJG589837 PTC589834:PTC589837 QCY589834:QCY589837 QMU589834:QMU589837 QWQ589834:QWQ589837 RGM589834:RGM589837 RQI589834:RQI589837 SAE589834:SAE589837 SKA589834:SKA589837 STW589834:STW589837 TDS589834:TDS589837 TNO589834:TNO589837 TXK589834:TXK589837 UHG589834:UHG589837 URC589834:URC589837 VAY589834:VAY589837 VKU589834:VKU589837 VUQ589834:VUQ589837 WEM589834:WEM589837 WOI589834:WOI589837 WYE589834:WYE589837 BW655370:BW655373 LS655370:LS655373 VO655370:VO655373 AFK655370:AFK655373 APG655370:APG655373 AZC655370:AZC655373 BIY655370:BIY655373 BSU655370:BSU655373 CCQ655370:CCQ655373 CMM655370:CMM655373 CWI655370:CWI655373 DGE655370:DGE655373 DQA655370:DQA655373 DZW655370:DZW655373 EJS655370:EJS655373 ETO655370:ETO655373 FDK655370:FDK655373 FNG655370:FNG655373 FXC655370:FXC655373 GGY655370:GGY655373 GQU655370:GQU655373 HAQ655370:HAQ655373 HKM655370:HKM655373 HUI655370:HUI655373 IEE655370:IEE655373 IOA655370:IOA655373 IXW655370:IXW655373 JHS655370:JHS655373 JRO655370:JRO655373 KBK655370:KBK655373 KLG655370:KLG655373 KVC655370:KVC655373 LEY655370:LEY655373 LOU655370:LOU655373 LYQ655370:LYQ655373 MIM655370:MIM655373 MSI655370:MSI655373 NCE655370:NCE655373 NMA655370:NMA655373 NVW655370:NVW655373 OFS655370:OFS655373 OPO655370:OPO655373 OZK655370:OZK655373 PJG655370:PJG655373 PTC655370:PTC655373 QCY655370:QCY655373 QMU655370:QMU655373 QWQ655370:QWQ655373 RGM655370:RGM655373 RQI655370:RQI655373 SAE655370:SAE655373 SKA655370:SKA655373 STW655370:STW655373 TDS655370:TDS655373 TNO655370:TNO655373 TXK655370:TXK655373 UHG655370:UHG655373 URC655370:URC655373 VAY655370:VAY655373 VKU655370:VKU655373 VUQ655370:VUQ655373 WEM655370:WEM655373 WOI655370:WOI655373 WYE655370:WYE655373 BW720906:BW720909 LS720906:LS720909 VO720906:VO720909 AFK720906:AFK720909 APG720906:APG720909 AZC720906:AZC720909 BIY720906:BIY720909 BSU720906:BSU720909 CCQ720906:CCQ720909 CMM720906:CMM720909 CWI720906:CWI720909 DGE720906:DGE720909 DQA720906:DQA720909 DZW720906:DZW720909 EJS720906:EJS720909 ETO720906:ETO720909 FDK720906:FDK720909 FNG720906:FNG720909 FXC720906:FXC720909 GGY720906:GGY720909 GQU720906:GQU720909 HAQ720906:HAQ720909 HKM720906:HKM720909 HUI720906:HUI720909 IEE720906:IEE720909 IOA720906:IOA720909 IXW720906:IXW720909 JHS720906:JHS720909 JRO720906:JRO720909 KBK720906:KBK720909 KLG720906:KLG720909 KVC720906:KVC720909 LEY720906:LEY720909 LOU720906:LOU720909 LYQ720906:LYQ720909 MIM720906:MIM720909 MSI720906:MSI720909 NCE720906:NCE720909 NMA720906:NMA720909 NVW720906:NVW720909 OFS720906:OFS720909 OPO720906:OPO720909 OZK720906:OZK720909 PJG720906:PJG720909 PTC720906:PTC720909 QCY720906:QCY720909 QMU720906:QMU720909 QWQ720906:QWQ720909 RGM720906:RGM720909 RQI720906:RQI720909 SAE720906:SAE720909 SKA720906:SKA720909 STW720906:STW720909 TDS720906:TDS720909 TNO720906:TNO720909 TXK720906:TXK720909 UHG720906:UHG720909 URC720906:URC720909 VAY720906:VAY720909 VKU720906:VKU720909 VUQ720906:VUQ720909 WEM720906:WEM720909 WOI720906:WOI720909 WYE720906:WYE720909 BW786442:BW786445 LS786442:LS786445 VO786442:VO786445 AFK786442:AFK786445 APG786442:APG786445 AZC786442:AZC786445 BIY786442:BIY786445 BSU786442:BSU786445 CCQ786442:CCQ786445 CMM786442:CMM786445 CWI786442:CWI786445 DGE786442:DGE786445 DQA786442:DQA786445 DZW786442:DZW786445 EJS786442:EJS786445 ETO786442:ETO786445 FDK786442:FDK786445 FNG786442:FNG786445 FXC786442:FXC786445 GGY786442:GGY786445 GQU786442:GQU786445 HAQ786442:HAQ786445 HKM786442:HKM786445 HUI786442:HUI786445 IEE786442:IEE786445 IOA786442:IOA786445 IXW786442:IXW786445 JHS786442:JHS786445 JRO786442:JRO786445 KBK786442:KBK786445 KLG786442:KLG786445 KVC786442:KVC786445 LEY786442:LEY786445 LOU786442:LOU786445 LYQ786442:LYQ786445 MIM786442:MIM786445 MSI786442:MSI786445 NCE786442:NCE786445 NMA786442:NMA786445 NVW786442:NVW786445 OFS786442:OFS786445 OPO786442:OPO786445 OZK786442:OZK786445 PJG786442:PJG786445 PTC786442:PTC786445 QCY786442:QCY786445 QMU786442:QMU786445 QWQ786442:QWQ786445 RGM786442:RGM786445 RQI786442:RQI786445 SAE786442:SAE786445 SKA786442:SKA786445 STW786442:STW786445 TDS786442:TDS786445 TNO786442:TNO786445 TXK786442:TXK786445 UHG786442:UHG786445 URC786442:URC786445 VAY786442:VAY786445 VKU786442:VKU786445 VUQ786442:VUQ786445 WEM786442:WEM786445 WOI786442:WOI786445 WYE786442:WYE786445 BW851978:BW851981 LS851978:LS851981 VO851978:VO851981 AFK851978:AFK851981 APG851978:APG851981 AZC851978:AZC851981 BIY851978:BIY851981 BSU851978:BSU851981 CCQ851978:CCQ851981 CMM851978:CMM851981 CWI851978:CWI851981 DGE851978:DGE851981 DQA851978:DQA851981 DZW851978:DZW851981 EJS851978:EJS851981 ETO851978:ETO851981 FDK851978:FDK851981 FNG851978:FNG851981 FXC851978:FXC851981 GGY851978:GGY851981 GQU851978:GQU851981 HAQ851978:HAQ851981 HKM851978:HKM851981 HUI851978:HUI851981 IEE851978:IEE851981 IOA851978:IOA851981 IXW851978:IXW851981 JHS851978:JHS851981 JRO851978:JRO851981 KBK851978:KBK851981 KLG851978:KLG851981 KVC851978:KVC851981 LEY851978:LEY851981 LOU851978:LOU851981 LYQ851978:LYQ851981 MIM851978:MIM851981 MSI851978:MSI851981 NCE851978:NCE851981 NMA851978:NMA851981 NVW851978:NVW851981 OFS851978:OFS851981 OPO851978:OPO851981 OZK851978:OZK851981 PJG851978:PJG851981 PTC851978:PTC851981 QCY851978:QCY851981 QMU851978:QMU851981 QWQ851978:QWQ851981 RGM851978:RGM851981 RQI851978:RQI851981 SAE851978:SAE851981 SKA851978:SKA851981 STW851978:STW851981 TDS851978:TDS851981 TNO851978:TNO851981 TXK851978:TXK851981 UHG851978:UHG851981 URC851978:URC851981 VAY851978:VAY851981 VKU851978:VKU851981 VUQ851978:VUQ851981 WEM851978:WEM851981 WOI851978:WOI851981 WYE851978:WYE851981 BW917514:BW917517 LS917514:LS917517 VO917514:VO917517 AFK917514:AFK917517 APG917514:APG917517 AZC917514:AZC917517 BIY917514:BIY917517 BSU917514:BSU917517 CCQ917514:CCQ917517 CMM917514:CMM917517 CWI917514:CWI917517 DGE917514:DGE917517 DQA917514:DQA917517 DZW917514:DZW917517 EJS917514:EJS917517 ETO917514:ETO917517 FDK917514:FDK917517 FNG917514:FNG917517 FXC917514:FXC917517 GGY917514:GGY917517 GQU917514:GQU917517 HAQ917514:HAQ917517 HKM917514:HKM917517 HUI917514:HUI917517 IEE917514:IEE917517 IOA917514:IOA917517 IXW917514:IXW917517 JHS917514:JHS917517 JRO917514:JRO917517 KBK917514:KBK917517 KLG917514:KLG917517 KVC917514:KVC917517 LEY917514:LEY917517 LOU917514:LOU917517 LYQ917514:LYQ917517 MIM917514:MIM917517 MSI917514:MSI917517 NCE917514:NCE917517 NMA917514:NMA917517 NVW917514:NVW917517 OFS917514:OFS917517 OPO917514:OPO917517 OZK917514:OZK917517 PJG917514:PJG917517 PTC917514:PTC917517 QCY917514:QCY917517 QMU917514:QMU917517 QWQ917514:QWQ917517 RGM917514:RGM917517 RQI917514:RQI917517 SAE917514:SAE917517 SKA917514:SKA917517 STW917514:STW917517 TDS917514:TDS917517 TNO917514:TNO917517 TXK917514:TXK917517 UHG917514:UHG917517 URC917514:URC917517 VAY917514:VAY917517 VKU917514:VKU917517 VUQ917514:VUQ917517 WEM917514:WEM917517 WOI917514:WOI917517 WYE917514:WYE917517 BW983050:BW983053 LS983050:LS983053 VO983050:VO983053 AFK983050:AFK983053 APG983050:APG983053 AZC983050:AZC983053 BIY983050:BIY983053 BSU983050:BSU983053 CCQ983050:CCQ983053 CMM983050:CMM983053 CWI983050:CWI983053 DGE983050:DGE983053 DQA983050:DQA983053 DZW983050:DZW983053 EJS983050:EJS983053 ETO983050:ETO983053 FDK983050:FDK983053 FNG983050:FNG983053 FXC983050:FXC983053 GGY983050:GGY983053 GQU983050:GQU983053 HAQ983050:HAQ983053 HKM983050:HKM983053 HUI983050:HUI983053 IEE983050:IEE983053 IOA983050:IOA983053 IXW983050:IXW983053 JHS983050:JHS983053 JRO983050:JRO983053 KBK983050:KBK983053 KLG983050:KLG983053 KVC983050:KVC983053 LEY983050:LEY983053 LOU983050:LOU983053 LYQ983050:LYQ983053 MIM983050:MIM983053 MSI983050:MSI983053 NCE983050:NCE983053 NMA983050:NMA983053 NVW983050:NVW983053 OFS983050:OFS983053 OPO983050:OPO983053 OZK983050:OZK983053 PJG983050:PJG983053 PTC983050:PTC983053 QCY983050:QCY983053 QMU983050:QMU983053 QWQ983050:QWQ983053 RGM983050:RGM983053 RQI983050:RQI983053 SAE983050:SAE983053 SKA983050:SKA983053 STW983050:STW983053 TDS983050:TDS983053 TNO983050:TNO983053 TXK983050:TXK983053 UHG983050:UHG983053 URC983050:URC983053 VAY983050:VAY983053 VKU983050:VKU983053 VUQ983050:VUQ983053 WEM983050:WEM983053 WOI983050:WOI983053 WYE983050:WYE983053 F9:G14 JZ9:KA14 TV9:TW14 ADR9:ADS14 ANN9:ANO14 AXJ9:AXK14 BHF9:BHG14 BRB9:BRC14 CAX9:CAY14 CKT9:CKU14 CUP9:CUQ14 DEL9:DEM14 DOH9:DOI14 DYD9:DYE14 EHZ9:EIA14 ERV9:ERW14 FBR9:FBS14 FLN9:FLO14 FVJ9:FVK14 GFF9:GFG14 GPB9:GPC14 GYX9:GYY14 HIT9:HIU14 HSP9:HSQ14 ICL9:ICM14 IMH9:IMI14 IWD9:IWE14 JFZ9:JGA14 JPV9:JPW14 JZR9:JZS14 KJN9:KJO14 KTJ9:KTK14 LDF9:LDG14 LNB9:LNC14 LWX9:LWY14 MGT9:MGU14 MQP9:MQQ14 NAL9:NAM14 NKH9:NKI14 NUD9:NUE14 ODZ9:OEA14 ONV9:ONW14 OXR9:OXS14 PHN9:PHO14 PRJ9:PRK14 QBF9:QBG14 QLB9:QLC14 QUX9:QUY14 RET9:REU14 ROP9:ROQ14 RYL9:RYM14 SIH9:SII14 SSD9:SSE14 TBZ9:TCA14 TLV9:TLW14 TVR9:TVS14 UFN9:UFO14 UPJ9:UPK14 UZF9:UZG14 VJB9:VJC14 VSX9:VSY14 WCT9:WCU14 WMP9:WMQ14 WWL9:WWM14 F65551:G65556 JZ65551:KA65556 TV65551:TW65556 ADR65551:ADS65556 ANN65551:ANO65556 AXJ65551:AXK65556 BHF65551:BHG65556 BRB65551:BRC65556 CAX65551:CAY65556 CKT65551:CKU65556 CUP65551:CUQ65556 DEL65551:DEM65556 DOH65551:DOI65556 DYD65551:DYE65556 EHZ65551:EIA65556 ERV65551:ERW65556 FBR65551:FBS65556 FLN65551:FLO65556 FVJ65551:FVK65556 GFF65551:GFG65556 GPB65551:GPC65556 GYX65551:GYY65556 HIT65551:HIU65556 HSP65551:HSQ65556 ICL65551:ICM65556 IMH65551:IMI65556 IWD65551:IWE65556 JFZ65551:JGA65556 JPV65551:JPW65556 JZR65551:JZS65556 KJN65551:KJO65556 KTJ65551:KTK65556 LDF65551:LDG65556 LNB65551:LNC65556 LWX65551:LWY65556 MGT65551:MGU65556 MQP65551:MQQ65556 NAL65551:NAM65556 NKH65551:NKI65556 NUD65551:NUE65556 ODZ65551:OEA65556 ONV65551:ONW65556 OXR65551:OXS65556 PHN65551:PHO65556 PRJ65551:PRK65556 QBF65551:QBG65556 QLB65551:QLC65556 QUX65551:QUY65556 RET65551:REU65556 ROP65551:ROQ65556 RYL65551:RYM65556 SIH65551:SII65556 SSD65551:SSE65556 TBZ65551:TCA65556 TLV65551:TLW65556 TVR65551:TVS65556 UFN65551:UFO65556 UPJ65551:UPK65556 UZF65551:UZG65556 VJB65551:VJC65556 VSX65551:VSY65556 WCT65551:WCU65556 WMP65551:WMQ65556 WWL65551:WWM65556 F131087:G131092 JZ131087:KA131092 TV131087:TW131092 ADR131087:ADS131092 ANN131087:ANO131092 AXJ131087:AXK131092 BHF131087:BHG131092 BRB131087:BRC131092 CAX131087:CAY131092 CKT131087:CKU131092 CUP131087:CUQ131092 DEL131087:DEM131092 DOH131087:DOI131092 DYD131087:DYE131092 EHZ131087:EIA131092 ERV131087:ERW131092 FBR131087:FBS131092 FLN131087:FLO131092 FVJ131087:FVK131092 GFF131087:GFG131092 GPB131087:GPC131092 GYX131087:GYY131092 HIT131087:HIU131092 HSP131087:HSQ131092 ICL131087:ICM131092 IMH131087:IMI131092 IWD131087:IWE131092 JFZ131087:JGA131092 JPV131087:JPW131092 JZR131087:JZS131092 KJN131087:KJO131092 KTJ131087:KTK131092 LDF131087:LDG131092 LNB131087:LNC131092 LWX131087:LWY131092 MGT131087:MGU131092 MQP131087:MQQ131092 NAL131087:NAM131092 NKH131087:NKI131092 NUD131087:NUE131092 ODZ131087:OEA131092 ONV131087:ONW131092 OXR131087:OXS131092 PHN131087:PHO131092 PRJ131087:PRK131092 QBF131087:QBG131092 QLB131087:QLC131092 QUX131087:QUY131092 RET131087:REU131092 ROP131087:ROQ131092 RYL131087:RYM131092 SIH131087:SII131092 SSD131087:SSE131092 TBZ131087:TCA131092 TLV131087:TLW131092 TVR131087:TVS131092 UFN131087:UFO131092 UPJ131087:UPK131092 UZF131087:UZG131092 VJB131087:VJC131092 VSX131087:VSY131092 WCT131087:WCU131092 WMP131087:WMQ131092 WWL131087:WWM131092 F196623:G196628 JZ196623:KA196628 TV196623:TW196628 ADR196623:ADS196628 ANN196623:ANO196628 AXJ196623:AXK196628 BHF196623:BHG196628 BRB196623:BRC196628 CAX196623:CAY196628 CKT196623:CKU196628 CUP196623:CUQ196628 DEL196623:DEM196628 DOH196623:DOI196628 DYD196623:DYE196628 EHZ196623:EIA196628 ERV196623:ERW196628 FBR196623:FBS196628 FLN196623:FLO196628 FVJ196623:FVK196628 GFF196623:GFG196628 GPB196623:GPC196628 GYX196623:GYY196628 HIT196623:HIU196628 HSP196623:HSQ196628 ICL196623:ICM196628 IMH196623:IMI196628 IWD196623:IWE196628 JFZ196623:JGA196628 JPV196623:JPW196628 JZR196623:JZS196628 KJN196623:KJO196628 KTJ196623:KTK196628 LDF196623:LDG196628 LNB196623:LNC196628 LWX196623:LWY196628 MGT196623:MGU196628 MQP196623:MQQ196628 NAL196623:NAM196628 NKH196623:NKI196628 NUD196623:NUE196628 ODZ196623:OEA196628 ONV196623:ONW196628 OXR196623:OXS196628 PHN196623:PHO196628 PRJ196623:PRK196628 QBF196623:QBG196628 QLB196623:QLC196628 QUX196623:QUY196628 RET196623:REU196628 ROP196623:ROQ196628 RYL196623:RYM196628 SIH196623:SII196628 SSD196623:SSE196628 TBZ196623:TCA196628 TLV196623:TLW196628 TVR196623:TVS196628 UFN196623:UFO196628 UPJ196623:UPK196628 UZF196623:UZG196628 VJB196623:VJC196628 VSX196623:VSY196628 WCT196623:WCU196628 WMP196623:WMQ196628 WWL196623:WWM196628 F262159:G262164 JZ262159:KA262164 TV262159:TW262164 ADR262159:ADS262164 ANN262159:ANO262164 AXJ262159:AXK262164 BHF262159:BHG262164 BRB262159:BRC262164 CAX262159:CAY262164 CKT262159:CKU262164 CUP262159:CUQ262164 DEL262159:DEM262164 DOH262159:DOI262164 DYD262159:DYE262164 EHZ262159:EIA262164 ERV262159:ERW262164 FBR262159:FBS262164 FLN262159:FLO262164 FVJ262159:FVK262164 GFF262159:GFG262164 GPB262159:GPC262164 GYX262159:GYY262164 HIT262159:HIU262164 HSP262159:HSQ262164 ICL262159:ICM262164 IMH262159:IMI262164 IWD262159:IWE262164 JFZ262159:JGA262164 JPV262159:JPW262164 JZR262159:JZS262164 KJN262159:KJO262164 KTJ262159:KTK262164 LDF262159:LDG262164 LNB262159:LNC262164 LWX262159:LWY262164 MGT262159:MGU262164 MQP262159:MQQ262164 NAL262159:NAM262164 NKH262159:NKI262164 NUD262159:NUE262164 ODZ262159:OEA262164 ONV262159:ONW262164 OXR262159:OXS262164 PHN262159:PHO262164 PRJ262159:PRK262164 QBF262159:QBG262164 QLB262159:QLC262164 QUX262159:QUY262164 RET262159:REU262164 ROP262159:ROQ262164 RYL262159:RYM262164 SIH262159:SII262164 SSD262159:SSE262164 TBZ262159:TCA262164 TLV262159:TLW262164 TVR262159:TVS262164 UFN262159:UFO262164 UPJ262159:UPK262164 UZF262159:UZG262164 VJB262159:VJC262164 VSX262159:VSY262164 WCT262159:WCU262164 WMP262159:WMQ262164 WWL262159:WWM262164 F327695:G327700 JZ327695:KA327700 TV327695:TW327700 ADR327695:ADS327700 ANN327695:ANO327700 AXJ327695:AXK327700 BHF327695:BHG327700 BRB327695:BRC327700 CAX327695:CAY327700 CKT327695:CKU327700 CUP327695:CUQ327700 DEL327695:DEM327700 DOH327695:DOI327700 DYD327695:DYE327700 EHZ327695:EIA327700 ERV327695:ERW327700 FBR327695:FBS327700 FLN327695:FLO327700 FVJ327695:FVK327700 GFF327695:GFG327700 GPB327695:GPC327700 GYX327695:GYY327700 HIT327695:HIU327700 HSP327695:HSQ327700 ICL327695:ICM327700 IMH327695:IMI327700 IWD327695:IWE327700 JFZ327695:JGA327700 JPV327695:JPW327700 JZR327695:JZS327700 KJN327695:KJO327700 KTJ327695:KTK327700 LDF327695:LDG327700 LNB327695:LNC327700 LWX327695:LWY327700 MGT327695:MGU327700 MQP327695:MQQ327700 NAL327695:NAM327700 NKH327695:NKI327700 NUD327695:NUE327700 ODZ327695:OEA327700 ONV327695:ONW327700 OXR327695:OXS327700 PHN327695:PHO327700 PRJ327695:PRK327700 QBF327695:QBG327700 QLB327695:QLC327700 QUX327695:QUY327700 RET327695:REU327700 ROP327695:ROQ327700 RYL327695:RYM327700 SIH327695:SII327700 SSD327695:SSE327700 TBZ327695:TCA327700 TLV327695:TLW327700 TVR327695:TVS327700 UFN327695:UFO327700 UPJ327695:UPK327700 UZF327695:UZG327700 VJB327695:VJC327700 VSX327695:VSY327700 WCT327695:WCU327700 WMP327695:WMQ327700 WWL327695:WWM327700 F393231:G393236 JZ393231:KA393236 TV393231:TW393236 ADR393231:ADS393236 ANN393231:ANO393236 AXJ393231:AXK393236 BHF393231:BHG393236 BRB393231:BRC393236 CAX393231:CAY393236 CKT393231:CKU393236 CUP393231:CUQ393236 DEL393231:DEM393236 DOH393231:DOI393236 DYD393231:DYE393236 EHZ393231:EIA393236 ERV393231:ERW393236 FBR393231:FBS393236 FLN393231:FLO393236 FVJ393231:FVK393236 GFF393231:GFG393236 GPB393231:GPC393236 GYX393231:GYY393236 HIT393231:HIU393236 HSP393231:HSQ393236 ICL393231:ICM393236 IMH393231:IMI393236 IWD393231:IWE393236 JFZ393231:JGA393236 JPV393231:JPW393236 JZR393231:JZS393236 KJN393231:KJO393236 KTJ393231:KTK393236 LDF393231:LDG393236 LNB393231:LNC393236 LWX393231:LWY393236 MGT393231:MGU393236 MQP393231:MQQ393236 NAL393231:NAM393236 NKH393231:NKI393236 NUD393231:NUE393236 ODZ393231:OEA393236 ONV393231:ONW393236 OXR393231:OXS393236 PHN393231:PHO393236 PRJ393231:PRK393236 QBF393231:QBG393236 QLB393231:QLC393236 QUX393231:QUY393236 RET393231:REU393236 ROP393231:ROQ393236 RYL393231:RYM393236 SIH393231:SII393236 SSD393231:SSE393236 TBZ393231:TCA393236 TLV393231:TLW393236 TVR393231:TVS393236 UFN393231:UFO393236 UPJ393231:UPK393236 UZF393231:UZG393236 VJB393231:VJC393236 VSX393231:VSY393236 WCT393231:WCU393236 WMP393231:WMQ393236 WWL393231:WWM393236 F458767:G458772 JZ458767:KA458772 TV458767:TW458772 ADR458767:ADS458772 ANN458767:ANO458772 AXJ458767:AXK458772 BHF458767:BHG458772 BRB458767:BRC458772 CAX458767:CAY458772 CKT458767:CKU458772 CUP458767:CUQ458772 DEL458767:DEM458772 DOH458767:DOI458772 DYD458767:DYE458772 EHZ458767:EIA458772 ERV458767:ERW458772 FBR458767:FBS458772 FLN458767:FLO458772 FVJ458767:FVK458772 GFF458767:GFG458772 GPB458767:GPC458772 GYX458767:GYY458772 HIT458767:HIU458772 HSP458767:HSQ458772 ICL458767:ICM458772 IMH458767:IMI458772 IWD458767:IWE458772 JFZ458767:JGA458772 JPV458767:JPW458772 JZR458767:JZS458772 KJN458767:KJO458772 KTJ458767:KTK458772 LDF458767:LDG458772 LNB458767:LNC458772 LWX458767:LWY458772 MGT458767:MGU458772 MQP458767:MQQ458772 NAL458767:NAM458772 NKH458767:NKI458772 NUD458767:NUE458772 ODZ458767:OEA458772 ONV458767:ONW458772 OXR458767:OXS458772 PHN458767:PHO458772 PRJ458767:PRK458772 QBF458767:QBG458772 QLB458767:QLC458772 QUX458767:QUY458772 RET458767:REU458772 ROP458767:ROQ458772 RYL458767:RYM458772 SIH458767:SII458772 SSD458767:SSE458772 TBZ458767:TCA458772 TLV458767:TLW458772 TVR458767:TVS458772 UFN458767:UFO458772 UPJ458767:UPK458772 UZF458767:UZG458772 VJB458767:VJC458772 VSX458767:VSY458772 WCT458767:WCU458772 WMP458767:WMQ458772 WWL458767:WWM458772 F524303:G524308 JZ524303:KA524308 TV524303:TW524308 ADR524303:ADS524308 ANN524303:ANO524308 AXJ524303:AXK524308 BHF524303:BHG524308 BRB524303:BRC524308 CAX524303:CAY524308 CKT524303:CKU524308 CUP524303:CUQ524308 DEL524303:DEM524308 DOH524303:DOI524308 DYD524303:DYE524308 EHZ524303:EIA524308 ERV524303:ERW524308 FBR524303:FBS524308 FLN524303:FLO524308 FVJ524303:FVK524308 GFF524303:GFG524308 GPB524303:GPC524308 GYX524303:GYY524308 HIT524303:HIU524308 HSP524303:HSQ524308 ICL524303:ICM524308 IMH524303:IMI524308 IWD524303:IWE524308 JFZ524303:JGA524308 JPV524303:JPW524308 JZR524303:JZS524308 KJN524303:KJO524308 KTJ524303:KTK524308 LDF524303:LDG524308 LNB524303:LNC524308 LWX524303:LWY524308 MGT524303:MGU524308 MQP524303:MQQ524308 NAL524303:NAM524308 NKH524303:NKI524308 NUD524303:NUE524308 ODZ524303:OEA524308 ONV524303:ONW524308 OXR524303:OXS524308 PHN524303:PHO524308 PRJ524303:PRK524308 QBF524303:QBG524308 QLB524303:QLC524308 QUX524303:QUY524308 RET524303:REU524308 ROP524303:ROQ524308 RYL524303:RYM524308 SIH524303:SII524308 SSD524303:SSE524308 TBZ524303:TCA524308 TLV524303:TLW524308 TVR524303:TVS524308 UFN524303:UFO524308 UPJ524303:UPK524308 UZF524303:UZG524308 VJB524303:VJC524308 VSX524303:VSY524308 WCT524303:WCU524308 WMP524303:WMQ524308 WWL524303:WWM524308 F589839:G589844 JZ589839:KA589844 TV589839:TW589844 ADR589839:ADS589844 ANN589839:ANO589844 AXJ589839:AXK589844 BHF589839:BHG589844 BRB589839:BRC589844 CAX589839:CAY589844 CKT589839:CKU589844 CUP589839:CUQ589844 DEL589839:DEM589844 DOH589839:DOI589844 DYD589839:DYE589844 EHZ589839:EIA589844 ERV589839:ERW589844 FBR589839:FBS589844 FLN589839:FLO589844 FVJ589839:FVK589844 GFF589839:GFG589844 GPB589839:GPC589844 GYX589839:GYY589844 HIT589839:HIU589844 HSP589839:HSQ589844 ICL589839:ICM589844 IMH589839:IMI589844 IWD589839:IWE589844 JFZ589839:JGA589844 JPV589839:JPW589844 JZR589839:JZS589844 KJN589839:KJO589844 KTJ589839:KTK589844 LDF589839:LDG589844 LNB589839:LNC589844 LWX589839:LWY589844 MGT589839:MGU589844 MQP589839:MQQ589844 NAL589839:NAM589844 NKH589839:NKI589844 NUD589839:NUE589844 ODZ589839:OEA589844 ONV589839:ONW589844 OXR589839:OXS589844 PHN589839:PHO589844 PRJ589839:PRK589844 QBF589839:QBG589844 QLB589839:QLC589844 QUX589839:QUY589844 RET589839:REU589844 ROP589839:ROQ589844 RYL589839:RYM589844 SIH589839:SII589844 SSD589839:SSE589844 TBZ589839:TCA589844 TLV589839:TLW589844 TVR589839:TVS589844 UFN589839:UFO589844 UPJ589839:UPK589844 UZF589839:UZG589844 VJB589839:VJC589844 VSX589839:VSY589844 WCT589839:WCU589844 WMP589839:WMQ589844 WWL589839:WWM589844 F655375:G655380 JZ655375:KA655380 TV655375:TW655380 ADR655375:ADS655380 ANN655375:ANO655380 AXJ655375:AXK655380 BHF655375:BHG655380 BRB655375:BRC655380 CAX655375:CAY655380 CKT655375:CKU655380 CUP655375:CUQ655380 DEL655375:DEM655380 DOH655375:DOI655380 DYD655375:DYE655380 EHZ655375:EIA655380 ERV655375:ERW655380 FBR655375:FBS655380 FLN655375:FLO655380 FVJ655375:FVK655380 GFF655375:GFG655380 GPB655375:GPC655380 GYX655375:GYY655380 HIT655375:HIU655380 HSP655375:HSQ655380 ICL655375:ICM655380 IMH655375:IMI655380 IWD655375:IWE655380 JFZ655375:JGA655380 JPV655375:JPW655380 JZR655375:JZS655380 KJN655375:KJO655380 KTJ655375:KTK655380 LDF655375:LDG655380 LNB655375:LNC655380 LWX655375:LWY655380 MGT655375:MGU655380 MQP655375:MQQ655380 NAL655375:NAM655380 NKH655375:NKI655380 NUD655375:NUE655380 ODZ655375:OEA655380 ONV655375:ONW655380 OXR655375:OXS655380 PHN655375:PHO655380 PRJ655375:PRK655380 QBF655375:QBG655380 QLB655375:QLC655380 QUX655375:QUY655380 RET655375:REU655380 ROP655375:ROQ655380 RYL655375:RYM655380 SIH655375:SII655380 SSD655375:SSE655380 TBZ655375:TCA655380 TLV655375:TLW655380 TVR655375:TVS655380 UFN655375:UFO655380 UPJ655375:UPK655380 UZF655375:UZG655380 VJB655375:VJC655380 VSX655375:VSY655380 WCT655375:WCU655380 WMP655375:WMQ655380 WWL655375:WWM655380 F720911:G720916 JZ720911:KA720916 TV720911:TW720916 ADR720911:ADS720916 ANN720911:ANO720916 AXJ720911:AXK720916 BHF720911:BHG720916 BRB720911:BRC720916 CAX720911:CAY720916 CKT720911:CKU720916 CUP720911:CUQ720916 DEL720911:DEM720916 DOH720911:DOI720916 DYD720911:DYE720916 EHZ720911:EIA720916 ERV720911:ERW720916 FBR720911:FBS720916 FLN720911:FLO720916 FVJ720911:FVK720916 GFF720911:GFG720916 GPB720911:GPC720916 GYX720911:GYY720916 HIT720911:HIU720916 HSP720911:HSQ720916 ICL720911:ICM720916 IMH720911:IMI720916 IWD720911:IWE720916 JFZ720911:JGA720916 JPV720911:JPW720916 JZR720911:JZS720916 KJN720911:KJO720916 KTJ720911:KTK720916 LDF720911:LDG720916 LNB720911:LNC720916 LWX720911:LWY720916 MGT720911:MGU720916 MQP720911:MQQ720916 NAL720911:NAM720916 NKH720911:NKI720916 NUD720911:NUE720916 ODZ720911:OEA720916 ONV720911:ONW720916 OXR720911:OXS720916 PHN720911:PHO720916 PRJ720911:PRK720916 QBF720911:QBG720916 QLB720911:QLC720916 QUX720911:QUY720916 RET720911:REU720916 ROP720911:ROQ720916 RYL720911:RYM720916 SIH720911:SII720916 SSD720911:SSE720916 TBZ720911:TCA720916 TLV720911:TLW720916 TVR720911:TVS720916 UFN720911:UFO720916 UPJ720911:UPK720916 UZF720911:UZG720916 VJB720911:VJC720916 VSX720911:VSY720916 WCT720911:WCU720916 WMP720911:WMQ720916 WWL720911:WWM720916 F786447:G786452 JZ786447:KA786452 TV786447:TW786452 ADR786447:ADS786452 ANN786447:ANO786452 AXJ786447:AXK786452 BHF786447:BHG786452 BRB786447:BRC786452 CAX786447:CAY786452 CKT786447:CKU786452 CUP786447:CUQ786452 DEL786447:DEM786452 DOH786447:DOI786452 DYD786447:DYE786452 EHZ786447:EIA786452 ERV786447:ERW786452 FBR786447:FBS786452 FLN786447:FLO786452 FVJ786447:FVK786452 GFF786447:GFG786452 GPB786447:GPC786452 GYX786447:GYY786452 HIT786447:HIU786452 HSP786447:HSQ786452 ICL786447:ICM786452 IMH786447:IMI786452 IWD786447:IWE786452 JFZ786447:JGA786452 JPV786447:JPW786452 JZR786447:JZS786452 KJN786447:KJO786452 KTJ786447:KTK786452 LDF786447:LDG786452 LNB786447:LNC786452 LWX786447:LWY786452 MGT786447:MGU786452 MQP786447:MQQ786452 NAL786447:NAM786452 NKH786447:NKI786452 NUD786447:NUE786452 ODZ786447:OEA786452 ONV786447:ONW786452 OXR786447:OXS786452 PHN786447:PHO786452 PRJ786447:PRK786452 QBF786447:QBG786452 QLB786447:QLC786452 QUX786447:QUY786452 RET786447:REU786452 ROP786447:ROQ786452 RYL786447:RYM786452 SIH786447:SII786452 SSD786447:SSE786452 TBZ786447:TCA786452 TLV786447:TLW786452 TVR786447:TVS786452 UFN786447:UFO786452 UPJ786447:UPK786452 UZF786447:UZG786452 VJB786447:VJC786452 VSX786447:VSY786452 WCT786447:WCU786452 WMP786447:WMQ786452 WWL786447:WWM786452 F851983:G851988 JZ851983:KA851988 TV851983:TW851988 ADR851983:ADS851988 ANN851983:ANO851988 AXJ851983:AXK851988 BHF851983:BHG851988 BRB851983:BRC851988 CAX851983:CAY851988 CKT851983:CKU851988 CUP851983:CUQ851988 DEL851983:DEM851988 DOH851983:DOI851988 DYD851983:DYE851988 EHZ851983:EIA851988 ERV851983:ERW851988 FBR851983:FBS851988 FLN851983:FLO851988 FVJ851983:FVK851988 GFF851983:GFG851988 GPB851983:GPC851988 GYX851983:GYY851988 HIT851983:HIU851988 HSP851983:HSQ851988 ICL851983:ICM851988 IMH851983:IMI851988 IWD851983:IWE851988 JFZ851983:JGA851988 JPV851983:JPW851988 JZR851983:JZS851988 KJN851983:KJO851988 KTJ851983:KTK851988 LDF851983:LDG851988 LNB851983:LNC851988 LWX851983:LWY851988 MGT851983:MGU851988 MQP851983:MQQ851988 NAL851983:NAM851988 NKH851983:NKI851988 NUD851983:NUE851988 ODZ851983:OEA851988 ONV851983:ONW851988 OXR851983:OXS851988 PHN851983:PHO851988 PRJ851983:PRK851988 QBF851983:QBG851988 QLB851983:QLC851988 QUX851983:QUY851988 RET851983:REU851988 ROP851983:ROQ851988 RYL851983:RYM851988 SIH851983:SII851988 SSD851983:SSE851988 TBZ851983:TCA851988 TLV851983:TLW851988 TVR851983:TVS851988 UFN851983:UFO851988 UPJ851983:UPK851988 UZF851983:UZG851988 VJB851983:VJC851988 VSX851983:VSY851988 WCT851983:WCU851988 WMP851983:WMQ851988 WWL851983:WWM851988 F917519:G917524 JZ917519:KA917524 TV917519:TW917524 ADR917519:ADS917524 ANN917519:ANO917524 AXJ917519:AXK917524 BHF917519:BHG917524 BRB917519:BRC917524 CAX917519:CAY917524 CKT917519:CKU917524 CUP917519:CUQ917524 DEL917519:DEM917524 DOH917519:DOI917524 DYD917519:DYE917524 EHZ917519:EIA917524 ERV917519:ERW917524 FBR917519:FBS917524 FLN917519:FLO917524 FVJ917519:FVK917524 GFF917519:GFG917524 GPB917519:GPC917524 GYX917519:GYY917524 HIT917519:HIU917524 HSP917519:HSQ917524 ICL917519:ICM917524 IMH917519:IMI917524 IWD917519:IWE917524 JFZ917519:JGA917524 JPV917519:JPW917524 JZR917519:JZS917524 KJN917519:KJO917524 KTJ917519:KTK917524 LDF917519:LDG917524 LNB917519:LNC917524 LWX917519:LWY917524 MGT917519:MGU917524 MQP917519:MQQ917524 NAL917519:NAM917524 NKH917519:NKI917524 NUD917519:NUE917524 ODZ917519:OEA917524 ONV917519:ONW917524 OXR917519:OXS917524 PHN917519:PHO917524 PRJ917519:PRK917524 QBF917519:QBG917524 QLB917519:QLC917524 QUX917519:QUY917524 RET917519:REU917524 ROP917519:ROQ917524 RYL917519:RYM917524 SIH917519:SII917524 SSD917519:SSE917524 TBZ917519:TCA917524 TLV917519:TLW917524 TVR917519:TVS917524 UFN917519:UFO917524 UPJ917519:UPK917524 UZF917519:UZG917524 VJB917519:VJC917524 VSX917519:VSY917524 WCT917519:WCU917524 WMP917519:WMQ917524 WWL917519:WWM917524 F983055:G983060 JZ983055:KA983060 TV983055:TW983060 ADR983055:ADS983060 ANN983055:ANO983060 AXJ983055:AXK983060 BHF983055:BHG983060 BRB983055:BRC983060 CAX983055:CAY983060 CKT983055:CKU983060 CUP983055:CUQ983060 DEL983055:DEM983060 DOH983055:DOI983060 DYD983055:DYE983060 EHZ983055:EIA983060 ERV983055:ERW983060 FBR983055:FBS983060 FLN983055:FLO983060 FVJ983055:FVK983060 GFF983055:GFG983060 GPB983055:GPC983060 GYX983055:GYY983060 HIT983055:HIU983060 HSP983055:HSQ983060 ICL983055:ICM983060 IMH983055:IMI983060 IWD983055:IWE983060 JFZ983055:JGA983060 JPV983055:JPW983060 JZR983055:JZS983060 KJN983055:KJO983060 KTJ983055:KTK983060 LDF983055:LDG983060 LNB983055:LNC983060 LWX983055:LWY983060 MGT983055:MGU983060 MQP983055:MQQ983060 NAL983055:NAM983060 NKH983055:NKI983060 NUD983055:NUE983060 ODZ983055:OEA983060 ONV983055:ONW983060 OXR983055:OXS983060 PHN983055:PHO983060 PRJ983055:PRK983060 QBF983055:QBG983060 QLB983055:QLC983060 QUX983055:QUY983060 RET983055:REU983060 ROP983055:ROQ983060 RYL983055:RYM983060 SIH983055:SII983060 SSD983055:SSE983060 TBZ983055:TCA983060 TLV983055:TLW983060 TVR983055:TVS983060 UFN983055:UFO983060 UPJ983055:UPK983060 UZF983055:UZG983060 VJB983055:VJC983060 VSX983055:VSY983060 WCT983055:WCU983060 WMP983055:WMQ983060 WWL983055:WWM983060 O4:O7 KI4:KI7 UE4:UE7 AEA4:AEA7 ANW4:ANW7 AXS4:AXS7 BHO4:BHO7 BRK4:BRK7 CBG4:CBG7 CLC4:CLC7 CUY4:CUY7 DEU4:DEU7 DOQ4:DOQ7 DYM4:DYM7 EII4:EII7 ESE4:ESE7 FCA4:FCA7 FLW4:FLW7 FVS4:FVS7 GFO4:GFO7 GPK4:GPK7 GZG4:GZG7 HJC4:HJC7 HSY4:HSY7 ICU4:ICU7 IMQ4:IMQ7 IWM4:IWM7 JGI4:JGI7 JQE4:JQE7 KAA4:KAA7 KJW4:KJW7 KTS4:KTS7 LDO4:LDO7 LNK4:LNK7 LXG4:LXG7 MHC4:MHC7 MQY4:MQY7 NAU4:NAU7 NKQ4:NKQ7 NUM4:NUM7 OEI4:OEI7 OOE4:OOE7 OYA4:OYA7 PHW4:PHW7 PRS4:PRS7 QBO4:QBO7 QLK4:QLK7 QVG4:QVG7 RFC4:RFC7 ROY4:ROY7 RYU4:RYU7 SIQ4:SIQ7 SSM4:SSM7 TCI4:TCI7 TME4:TME7 TWA4:TWA7 UFW4:UFW7 UPS4:UPS7 UZO4:UZO7 VJK4:VJK7 VTG4:VTG7 WDC4:WDC7 WMY4:WMY7 WWU4:WWU7 O65546:O65549 KI65546:KI65549 UE65546:UE65549 AEA65546:AEA65549 ANW65546:ANW65549 AXS65546:AXS65549 BHO65546:BHO65549 BRK65546:BRK65549 CBG65546:CBG65549 CLC65546:CLC65549 CUY65546:CUY65549 DEU65546:DEU65549 DOQ65546:DOQ65549 DYM65546:DYM65549 EII65546:EII65549 ESE65546:ESE65549 FCA65546:FCA65549 FLW65546:FLW65549 FVS65546:FVS65549 GFO65546:GFO65549 GPK65546:GPK65549 GZG65546:GZG65549 HJC65546:HJC65549 HSY65546:HSY65549 ICU65546:ICU65549 IMQ65546:IMQ65549 IWM65546:IWM65549 JGI65546:JGI65549 JQE65546:JQE65549 KAA65546:KAA65549 KJW65546:KJW65549 KTS65546:KTS65549 LDO65546:LDO65549 LNK65546:LNK65549 LXG65546:LXG65549 MHC65546:MHC65549 MQY65546:MQY65549 NAU65546:NAU65549 NKQ65546:NKQ65549 NUM65546:NUM65549 OEI65546:OEI65549 OOE65546:OOE65549 OYA65546:OYA65549 PHW65546:PHW65549 PRS65546:PRS65549 QBO65546:QBO65549 QLK65546:QLK65549 QVG65546:QVG65549 RFC65546:RFC65549 ROY65546:ROY65549 RYU65546:RYU65549 SIQ65546:SIQ65549 SSM65546:SSM65549 TCI65546:TCI65549 TME65546:TME65549 TWA65546:TWA65549 UFW65546:UFW65549 UPS65546:UPS65549 UZO65546:UZO65549 VJK65546:VJK65549 VTG65546:VTG65549 WDC65546:WDC65549 WMY65546:WMY65549 WWU65546:WWU65549 O131082:O131085 KI131082:KI131085 UE131082:UE131085 AEA131082:AEA131085 ANW131082:ANW131085 AXS131082:AXS131085 BHO131082:BHO131085 BRK131082:BRK131085 CBG131082:CBG131085 CLC131082:CLC131085 CUY131082:CUY131085 DEU131082:DEU131085 DOQ131082:DOQ131085 DYM131082:DYM131085 EII131082:EII131085 ESE131082:ESE131085 FCA131082:FCA131085 FLW131082:FLW131085 FVS131082:FVS131085 GFO131082:GFO131085 GPK131082:GPK131085 GZG131082:GZG131085 HJC131082:HJC131085 HSY131082:HSY131085 ICU131082:ICU131085 IMQ131082:IMQ131085 IWM131082:IWM131085 JGI131082:JGI131085 JQE131082:JQE131085 KAA131082:KAA131085 KJW131082:KJW131085 KTS131082:KTS131085 LDO131082:LDO131085 LNK131082:LNK131085 LXG131082:LXG131085 MHC131082:MHC131085 MQY131082:MQY131085 NAU131082:NAU131085 NKQ131082:NKQ131085 NUM131082:NUM131085 OEI131082:OEI131085 OOE131082:OOE131085 OYA131082:OYA131085 PHW131082:PHW131085 PRS131082:PRS131085 QBO131082:QBO131085 QLK131082:QLK131085 QVG131082:QVG131085 RFC131082:RFC131085 ROY131082:ROY131085 RYU131082:RYU131085 SIQ131082:SIQ131085 SSM131082:SSM131085 TCI131082:TCI131085 TME131082:TME131085 TWA131082:TWA131085 UFW131082:UFW131085 UPS131082:UPS131085 UZO131082:UZO131085 VJK131082:VJK131085 VTG131082:VTG131085 WDC131082:WDC131085 WMY131082:WMY131085 WWU131082:WWU131085 O196618:O196621 KI196618:KI196621 UE196618:UE196621 AEA196618:AEA196621 ANW196618:ANW196621 AXS196618:AXS196621 BHO196618:BHO196621 BRK196618:BRK196621 CBG196618:CBG196621 CLC196618:CLC196621 CUY196618:CUY196621 DEU196618:DEU196621 DOQ196618:DOQ196621 DYM196618:DYM196621 EII196618:EII196621 ESE196618:ESE196621 FCA196618:FCA196621 FLW196618:FLW196621 FVS196618:FVS196621 GFO196618:GFO196621 GPK196618:GPK196621 GZG196618:GZG196621 HJC196618:HJC196621 HSY196618:HSY196621 ICU196618:ICU196621 IMQ196618:IMQ196621 IWM196618:IWM196621 JGI196618:JGI196621 JQE196618:JQE196621 KAA196618:KAA196621 KJW196618:KJW196621 KTS196618:KTS196621 LDO196618:LDO196621 LNK196618:LNK196621 LXG196618:LXG196621 MHC196618:MHC196621 MQY196618:MQY196621 NAU196618:NAU196621 NKQ196618:NKQ196621 NUM196618:NUM196621 OEI196618:OEI196621 OOE196618:OOE196621 OYA196618:OYA196621 PHW196618:PHW196621 PRS196618:PRS196621 QBO196618:QBO196621 QLK196618:QLK196621 QVG196618:QVG196621 RFC196618:RFC196621 ROY196618:ROY196621 RYU196618:RYU196621 SIQ196618:SIQ196621 SSM196618:SSM196621 TCI196618:TCI196621 TME196618:TME196621 TWA196618:TWA196621 UFW196618:UFW196621 UPS196618:UPS196621 UZO196618:UZO196621 VJK196618:VJK196621 VTG196618:VTG196621 WDC196618:WDC196621 WMY196618:WMY196621 WWU196618:WWU196621 O262154:O262157 KI262154:KI262157 UE262154:UE262157 AEA262154:AEA262157 ANW262154:ANW262157 AXS262154:AXS262157 BHO262154:BHO262157 BRK262154:BRK262157 CBG262154:CBG262157 CLC262154:CLC262157 CUY262154:CUY262157 DEU262154:DEU262157 DOQ262154:DOQ262157 DYM262154:DYM262157 EII262154:EII262157 ESE262154:ESE262157 FCA262154:FCA262157 FLW262154:FLW262157 FVS262154:FVS262157 GFO262154:GFO262157 GPK262154:GPK262157 GZG262154:GZG262157 HJC262154:HJC262157 HSY262154:HSY262157 ICU262154:ICU262157 IMQ262154:IMQ262157 IWM262154:IWM262157 JGI262154:JGI262157 JQE262154:JQE262157 KAA262154:KAA262157 KJW262154:KJW262157 KTS262154:KTS262157 LDO262154:LDO262157 LNK262154:LNK262157 LXG262154:LXG262157 MHC262154:MHC262157 MQY262154:MQY262157 NAU262154:NAU262157 NKQ262154:NKQ262157 NUM262154:NUM262157 OEI262154:OEI262157 OOE262154:OOE262157 OYA262154:OYA262157 PHW262154:PHW262157 PRS262154:PRS262157 QBO262154:QBO262157 QLK262154:QLK262157 QVG262154:QVG262157 RFC262154:RFC262157 ROY262154:ROY262157 RYU262154:RYU262157 SIQ262154:SIQ262157 SSM262154:SSM262157 TCI262154:TCI262157 TME262154:TME262157 TWA262154:TWA262157 UFW262154:UFW262157 UPS262154:UPS262157 UZO262154:UZO262157 VJK262154:VJK262157 VTG262154:VTG262157 WDC262154:WDC262157 WMY262154:WMY262157 WWU262154:WWU262157 O327690:O327693 KI327690:KI327693 UE327690:UE327693 AEA327690:AEA327693 ANW327690:ANW327693 AXS327690:AXS327693 BHO327690:BHO327693 BRK327690:BRK327693 CBG327690:CBG327693 CLC327690:CLC327693 CUY327690:CUY327693 DEU327690:DEU327693 DOQ327690:DOQ327693 DYM327690:DYM327693 EII327690:EII327693 ESE327690:ESE327693 FCA327690:FCA327693 FLW327690:FLW327693 FVS327690:FVS327693 GFO327690:GFO327693 GPK327690:GPK327693 GZG327690:GZG327693 HJC327690:HJC327693 HSY327690:HSY327693 ICU327690:ICU327693 IMQ327690:IMQ327693 IWM327690:IWM327693 JGI327690:JGI327693 JQE327690:JQE327693 KAA327690:KAA327693 KJW327690:KJW327693 KTS327690:KTS327693 LDO327690:LDO327693 LNK327690:LNK327693 LXG327690:LXG327693 MHC327690:MHC327693 MQY327690:MQY327693 NAU327690:NAU327693 NKQ327690:NKQ327693 NUM327690:NUM327693 OEI327690:OEI327693 OOE327690:OOE327693 OYA327690:OYA327693 PHW327690:PHW327693 PRS327690:PRS327693 QBO327690:QBO327693 QLK327690:QLK327693 QVG327690:QVG327693 RFC327690:RFC327693 ROY327690:ROY327693 RYU327690:RYU327693 SIQ327690:SIQ327693 SSM327690:SSM327693 TCI327690:TCI327693 TME327690:TME327693 TWA327690:TWA327693 UFW327690:UFW327693 UPS327690:UPS327693 UZO327690:UZO327693 VJK327690:VJK327693 VTG327690:VTG327693 WDC327690:WDC327693 WMY327690:WMY327693 WWU327690:WWU327693 O393226:O393229 KI393226:KI393229 UE393226:UE393229 AEA393226:AEA393229 ANW393226:ANW393229 AXS393226:AXS393229 BHO393226:BHO393229 BRK393226:BRK393229 CBG393226:CBG393229 CLC393226:CLC393229 CUY393226:CUY393229 DEU393226:DEU393229 DOQ393226:DOQ393229 DYM393226:DYM393229 EII393226:EII393229 ESE393226:ESE393229 FCA393226:FCA393229 FLW393226:FLW393229 FVS393226:FVS393229 GFO393226:GFO393229 GPK393226:GPK393229 GZG393226:GZG393229 HJC393226:HJC393229 HSY393226:HSY393229 ICU393226:ICU393229 IMQ393226:IMQ393229 IWM393226:IWM393229 JGI393226:JGI393229 JQE393226:JQE393229 KAA393226:KAA393229 KJW393226:KJW393229 KTS393226:KTS393229 LDO393226:LDO393229 LNK393226:LNK393229 LXG393226:LXG393229 MHC393226:MHC393229 MQY393226:MQY393229 NAU393226:NAU393229 NKQ393226:NKQ393229 NUM393226:NUM393229 OEI393226:OEI393229 OOE393226:OOE393229 OYA393226:OYA393229 PHW393226:PHW393229 PRS393226:PRS393229 QBO393226:QBO393229 QLK393226:QLK393229 QVG393226:QVG393229 RFC393226:RFC393229 ROY393226:ROY393229 RYU393226:RYU393229 SIQ393226:SIQ393229 SSM393226:SSM393229 TCI393226:TCI393229 TME393226:TME393229 TWA393226:TWA393229 UFW393226:UFW393229 UPS393226:UPS393229 UZO393226:UZO393229 VJK393226:VJK393229 VTG393226:VTG393229 WDC393226:WDC393229 WMY393226:WMY393229 WWU393226:WWU393229 O458762:O458765 KI458762:KI458765 UE458762:UE458765 AEA458762:AEA458765 ANW458762:ANW458765 AXS458762:AXS458765 BHO458762:BHO458765 BRK458762:BRK458765 CBG458762:CBG458765 CLC458762:CLC458765 CUY458762:CUY458765 DEU458762:DEU458765 DOQ458762:DOQ458765 DYM458762:DYM458765 EII458762:EII458765 ESE458762:ESE458765 FCA458762:FCA458765 FLW458762:FLW458765 FVS458762:FVS458765 GFO458762:GFO458765 GPK458762:GPK458765 GZG458762:GZG458765 HJC458762:HJC458765 HSY458762:HSY458765 ICU458762:ICU458765 IMQ458762:IMQ458765 IWM458762:IWM458765 JGI458762:JGI458765 JQE458762:JQE458765 KAA458762:KAA458765 KJW458762:KJW458765 KTS458762:KTS458765 LDO458762:LDO458765 LNK458762:LNK458765 LXG458762:LXG458765 MHC458762:MHC458765 MQY458762:MQY458765 NAU458762:NAU458765 NKQ458762:NKQ458765 NUM458762:NUM458765 OEI458762:OEI458765 OOE458762:OOE458765 OYA458762:OYA458765 PHW458762:PHW458765 PRS458762:PRS458765 QBO458762:QBO458765 QLK458762:QLK458765 QVG458762:QVG458765 RFC458762:RFC458765 ROY458762:ROY458765 RYU458762:RYU458765 SIQ458762:SIQ458765 SSM458762:SSM458765 TCI458762:TCI458765 TME458762:TME458765 TWA458762:TWA458765 UFW458762:UFW458765 UPS458762:UPS458765 UZO458762:UZO458765 VJK458762:VJK458765 VTG458762:VTG458765 WDC458762:WDC458765 WMY458762:WMY458765 WWU458762:WWU458765 O524298:O524301 KI524298:KI524301 UE524298:UE524301 AEA524298:AEA524301 ANW524298:ANW524301 AXS524298:AXS524301 BHO524298:BHO524301 BRK524298:BRK524301 CBG524298:CBG524301 CLC524298:CLC524301 CUY524298:CUY524301 DEU524298:DEU524301 DOQ524298:DOQ524301 DYM524298:DYM524301 EII524298:EII524301 ESE524298:ESE524301 FCA524298:FCA524301 FLW524298:FLW524301 FVS524298:FVS524301 GFO524298:GFO524301 GPK524298:GPK524301 GZG524298:GZG524301 HJC524298:HJC524301 HSY524298:HSY524301 ICU524298:ICU524301 IMQ524298:IMQ524301 IWM524298:IWM524301 JGI524298:JGI524301 JQE524298:JQE524301 KAA524298:KAA524301 KJW524298:KJW524301 KTS524298:KTS524301 LDO524298:LDO524301 LNK524298:LNK524301 LXG524298:LXG524301 MHC524298:MHC524301 MQY524298:MQY524301 NAU524298:NAU524301 NKQ524298:NKQ524301 NUM524298:NUM524301 OEI524298:OEI524301 OOE524298:OOE524301 OYA524298:OYA524301 PHW524298:PHW524301 PRS524298:PRS524301 QBO524298:QBO524301 QLK524298:QLK524301 QVG524298:QVG524301 RFC524298:RFC524301 ROY524298:ROY524301 RYU524298:RYU524301 SIQ524298:SIQ524301 SSM524298:SSM524301 TCI524298:TCI524301 TME524298:TME524301 TWA524298:TWA524301 UFW524298:UFW524301 UPS524298:UPS524301 UZO524298:UZO524301 VJK524298:VJK524301 VTG524298:VTG524301 WDC524298:WDC524301 WMY524298:WMY524301 WWU524298:WWU524301 O589834:O589837 KI589834:KI589837 UE589834:UE589837 AEA589834:AEA589837 ANW589834:ANW589837 AXS589834:AXS589837 BHO589834:BHO589837 BRK589834:BRK589837 CBG589834:CBG589837 CLC589834:CLC589837 CUY589834:CUY589837 DEU589834:DEU589837 DOQ589834:DOQ589837 DYM589834:DYM589837 EII589834:EII589837 ESE589834:ESE589837 FCA589834:FCA589837 FLW589834:FLW589837 FVS589834:FVS589837 GFO589834:GFO589837 GPK589834:GPK589837 GZG589834:GZG589837 HJC589834:HJC589837 HSY589834:HSY589837 ICU589834:ICU589837 IMQ589834:IMQ589837 IWM589834:IWM589837 JGI589834:JGI589837 JQE589834:JQE589837 KAA589834:KAA589837 KJW589834:KJW589837 KTS589834:KTS589837 LDO589834:LDO589837 LNK589834:LNK589837 LXG589834:LXG589837 MHC589834:MHC589837 MQY589834:MQY589837 NAU589834:NAU589837 NKQ589834:NKQ589837 NUM589834:NUM589837 OEI589834:OEI589837 OOE589834:OOE589837 OYA589834:OYA589837 PHW589834:PHW589837 PRS589834:PRS589837 QBO589834:QBO589837 QLK589834:QLK589837 QVG589834:QVG589837 RFC589834:RFC589837 ROY589834:ROY589837 RYU589834:RYU589837 SIQ589834:SIQ589837 SSM589834:SSM589837 TCI589834:TCI589837 TME589834:TME589837 TWA589834:TWA589837 UFW589834:UFW589837 UPS589834:UPS589837 UZO589834:UZO589837 VJK589834:VJK589837 VTG589834:VTG589837 WDC589834:WDC589837 WMY589834:WMY589837 WWU589834:WWU589837 O655370:O655373 KI655370:KI655373 UE655370:UE655373 AEA655370:AEA655373 ANW655370:ANW655373 AXS655370:AXS655373 BHO655370:BHO655373 BRK655370:BRK655373 CBG655370:CBG655373 CLC655370:CLC655373 CUY655370:CUY655373 DEU655370:DEU655373 DOQ655370:DOQ655373 DYM655370:DYM655373 EII655370:EII655373 ESE655370:ESE655373 FCA655370:FCA655373 FLW655370:FLW655373 FVS655370:FVS655373 GFO655370:GFO655373 GPK655370:GPK655373 GZG655370:GZG655373 HJC655370:HJC655373 HSY655370:HSY655373 ICU655370:ICU655373 IMQ655370:IMQ655373 IWM655370:IWM655373 JGI655370:JGI655373 JQE655370:JQE655373 KAA655370:KAA655373 KJW655370:KJW655373 KTS655370:KTS655373 LDO655370:LDO655373 LNK655370:LNK655373 LXG655370:LXG655373 MHC655370:MHC655373 MQY655370:MQY655373 NAU655370:NAU655373 NKQ655370:NKQ655373 NUM655370:NUM655373 OEI655370:OEI655373 OOE655370:OOE655373 OYA655370:OYA655373 PHW655370:PHW655373 PRS655370:PRS655373 QBO655370:QBO655373 QLK655370:QLK655373 QVG655370:QVG655373 RFC655370:RFC655373 ROY655370:ROY655373 RYU655370:RYU655373 SIQ655370:SIQ655373 SSM655370:SSM655373 TCI655370:TCI655373 TME655370:TME655373 TWA655370:TWA655373 UFW655370:UFW655373 UPS655370:UPS655373 UZO655370:UZO655373 VJK655370:VJK655373 VTG655370:VTG655373 WDC655370:WDC655373 WMY655370:WMY655373 WWU655370:WWU655373 O720906:O720909 KI720906:KI720909 UE720906:UE720909 AEA720906:AEA720909 ANW720906:ANW720909 AXS720906:AXS720909 BHO720906:BHO720909 BRK720906:BRK720909 CBG720906:CBG720909 CLC720906:CLC720909 CUY720906:CUY720909 DEU720906:DEU720909 DOQ720906:DOQ720909 DYM720906:DYM720909 EII720906:EII720909 ESE720906:ESE720909 FCA720906:FCA720909 FLW720906:FLW720909 FVS720906:FVS720909 GFO720906:GFO720909 GPK720906:GPK720909 GZG720906:GZG720909 HJC720906:HJC720909 HSY720906:HSY720909 ICU720906:ICU720909 IMQ720906:IMQ720909 IWM720906:IWM720909 JGI720906:JGI720909 JQE720906:JQE720909 KAA720906:KAA720909 KJW720906:KJW720909 KTS720906:KTS720909 LDO720906:LDO720909 LNK720906:LNK720909 LXG720906:LXG720909 MHC720906:MHC720909 MQY720906:MQY720909 NAU720906:NAU720909 NKQ720906:NKQ720909 NUM720906:NUM720909 OEI720906:OEI720909 OOE720906:OOE720909 OYA720906:OYA720909 PHW720906:PHW720909 PRS720906:PRS720909 QBO720906:QBO720909 QLK720906:QLK720909 QVG720906:QVG720909 RFC720906:RFC720909 ROY720906:ROY720909 RYU720906:RYU720909 SIQ720906:SIQ720909 SSM720906:SSM720909 TCI720906:TCI720909 TME720906:TME720909 TWA720906:TWA720909 UFW720906:UFW720909 UPS720906:UPS720909 UZO720906:UZO720909 VJK720906:VJK720909 VTG720906:VTG720909 WDC720906:WDC720909 WMY720906:WMY720909 WWU720906:WWU720909 O786442:O786445 KI786442:KI786445 UE786442:UE786445 AEA786442:AEA786445 ANW786442:ANW786445 AXS786442:AXS786445 BHO786442:BHO786445 BRK786442:BRK786445 CBG786442:CBG786445 CLC786442:CLC786445 CUY786442:CUY786445 DEU786442:DEU786445 DOQ786442:DOQ786445 DYM786442:DYM786445 EII786442:EII786445 ESE786442:ESE786445 FCA786442:FCA786445 FLW786442:FLW786445 FVS786442:FVS786445 GFO786442:GFO786445 GPK786442:GPK786445 GZG786442:GZG786445 HJC786442:HJC786445 HSY786442:HSY786445 ICU786442:ICU786445 IMQ786442:IMQ786445 IWM786442:IWM786445 JGI786442:JGI786445 JQE786442:JQE786445 KAA786442:KAA786445 KJW786442:KJW786445 KTS786442:KTS786445 LDO786442:LDO786445 LNK786442:LNK786445 LXG786442:LXG786445 MHC786442:MHC786445 MQY786442:MQY786445 NAU786442:NAU786445 NKQ786442:NKQ786445 NUM786442:NUM786445 OEI786442:OEI786445 OOE786442:OOE786445 OYA786442:OYA786445 PHW786442:PHW786445 PRS786442:PRS786445 QBO786442:QBO786445 QLK786442:QLK786445 QVG786442:QVG786445 RFC786442:RFC786445 ROY786442:ROY786445 RYU786442:RYU786445 SIQ786442:SIQ786445 SSM786442:SSM786445 TCI786442:TCI786445 TME786442:TME786445 TWA786442:TWA786445 UFW786442:UFW786445 UPS786442:UPS786445 UZO786442:UZO786445 VJK786442:VJK786445 VTG786442:VTG786445 WDC786442:WDC786445 WMY786442:WMY786445 WWU786442:WWU786445 O851978:O851981 KI851978:KI851981 UE851978:UE851981 AEA851978:AEA851981 ANW851978:ANW851981 AXS851978:AXS851981 BHO851978:BHO851981 BRK851978:BRK851981 CBG851978:CBG851981 CLC851978:CLC851981 CUY851978:CUY851981 DEU851978:DEU851981 DOQ851978:DOQ851981 DYM851978:DYM851981 EII851978:EII851981 ESE851978:ESE851981 FCA851978:FCA851981 FLW851978:FLW851981 FVS851978:FVS851981 GFO851978:GFO851981 GPK851978:GPK851981 GZG851978:GZG851981 HJC851978:HJC851981 HSY851978:HSY851981 ICU851978:ICU851981 IMQ851978:IMQ851981 IWM851978:IWM851981 JGI851978:JGI851981 JQE851978:JQE851981 KAA851978:KAA851981 KJW851978:KJW851981 KTS851978:KTS851981 LDO851978:LDO851981 LNK851978:LNK851981 LXG851978:LXG851981 MHC851978:MHC851981 MQY851978:MQY851981 NAU851978:NAU851981 NKQ851978:NKQ851981 NUM851978:NUM851981 OEI851978:OEI851981 OOE851978:OOE851981 OYA851978:OYA851981 PHW851978:PHW851981 PRS851978:PRS851981 QBO851978:QBO851981 QLK851978:QLK851981 QVG851978:QVG851981 RFC851978:RFC851981 ROY851978:ROY851981 RYU851978:RYU851981 SIQ851978:SIQ851981 SSM851978:SSM851981 TCI851978:TCI851981 TME851978:TME851981 TWA851978:TWA851981 UFW851978:UFW851981 UPS851978:UPS851981 UZO851978:UZO851981 VJK851978:VJK851981 VTG851978:VTG851981 WDC851978:WDC851981 WMY851978:WMY851981 WWU851978:WWU851981 O917514:O917517 KI917514:KI917517 UE917514:UE917517 AEA917514:AEA917517 ANW917514:ANW917517 AXS917514:AXS917517 BHO917514:BHO917517 BRK917514:BRK917517 CBG917514:CBG917517 CLC917514:CLC917517 CUY917514:CUY917517 DEU917514:DEU917517 DOQ917514:DOQ917517 DYM917514:DYM917517 EII917514:EII917517 ESE917514:ESE917517 FCA917514:FCA917517 FLW917514:FLW917517 FVS917514:FVS917517 GFO917514:GFO917517 GPK917514:GPK917517 GZG917514:GZG917517 HJC917514:HJC917517 HSY917514:HSY917517 ICU917514:ICU917517 IMQ917514:IMQ917517 IWM917514:IWM917517 JGI917514:JGI917517 JQE917514:JQE917517 KAA917514:KAA917517 KJW917514:KJW917517 KTS917514:KTS917517 LDO917514:LDO917517 LNK917514:LNK917517 LXG917514:LXG917517 MHC917514:MHC917517 MQY917514:MQY917517 NAU917514:NAU917517 NKQ917514:NKQ917517 NUM917514:NUM917517 OEI917514:OEI917517 OOE917514:OOE917517 OYA917514:OYA917517 PHW917514:PHW917517 PRS917514:PRS917517 QBO917514:QBO917517 QLK917514:QLK917517 QVG917514:QVG917517 RFC917514:RFC917517 ROY917514:ROY917517 RYU917514:RYU917517 SIQ917514:SIQ917517 SSM917514:SSM917517 TCI917514:TCI917517 TME917514:TME917517 TWA917514:TWA917517 UFW917514:UFW917517 UPS917514:UPS917517 UZO917514:UZO917517 VJK917514:VJK917517 VTG917514:VTG917517 WDC917514:WDC917517 WMY917514:WMY917517 WWU917514:WWU917517 O983050:O983053 KI983050:KI983053 UE983050:UE983053 AEA983050:AEA983053 ANW983050:ANW983053 AXS983050:AXS983053 BHO983050:BHO983053 BRK983050:BRK983053 CBG983050:CBG983053 CLC983050:CLC983053 CUY983050:CUY983053 DEU983050:DEU983053 DOQ983050:DOQ983053 DYM983050:DYM983053 EII983050:EII983053 ESE983050:ESE983053 FCA983050:FCA983053 FLW983050:FLW983053 FVS983050:FVS983053 GFO983050:GFO983053 GPK983050:GPK983053 GZG983050:GZG983053 HJC983050:HJC983053 HSY983050:HSY983053 ICU983050:ICU983053 IMQ983050:IMQ983053 IWM983050:IWM983053 JGI983050:JGI983053 JQE983050:JQE983053 KAA983050:KAA983053 KJW983050:KJW983053 KTS983050:KTS983053 LDO983050:LDO983053 LNK983050:LNK983053 LXG983050:LXG983053 MHC983050:MHC983053 MQY983050:MQY983053 NAU983050:NAU983053 NKQ983050:NKQ983053 NUM983050:NUM983053 OEI983050:OEI983053 OOE983050:OOE983053 OYA983050:OYA983053 PHW983050:PHW983053 PRS983050:PRS983053 QBO983050:QBO983053 QLK983050:QLK983053 QVG983050:QVG983053 RFC983050:RFC983053 ROY983050:ROY983053 RYU983050:RYU983053 SIQ983050:SIQ983053 SSM983050:SSM983053 TCI983050:TCI983053 TME983050:TME983053 TWA983050:TWA983053 UFW983050:UFW983053 UPS983050:UPS983053 UZO983050:UZO983053 VJK983050:VJK983053 VTG983050:VTG983053 WDC983050:WDC983053 WMY983050:WMY983053 WWU983050:WWU983053 AA4:AA7 KQ4:KQ7 UM4:UM7 AEI4:AEI7 AOE4:AOE7 AYA4:AYA7 BHW4:BHW7 BRS4:BRS7 CBO4:CBO7 CLK4:CLK7 CVG4:CVG7 DFC4:DFC7 DOY4:DOY7 DYU4:DYU7 EIQ4:EIQ7 ESM4:ESM7 FCI4:FCI7 FME4:FME7 FWA4:FWA7 GFW4:GFW7 GPS4:GPS7 GZO4:GZO7 HJK4:HJK7 HTG4:HTG7 IDC4:IDC7 IMY4:IMY7 IWU4:IWU7 JGQ4:JGQ7 JQM4:JQM7 KAI4:KAI7 KKE4:KKE7 KUA4:KUA7 LDW4:LDW7 LNS4:LNS7 LXO4:LXO7 MHK4:MHK7 MRG4:MRG7 NBC4:NBC7 NKY4:NKY7 NUU4:NUU7 OEQ4:OEQ7 OOM4:OOM7 OYI4:OYI7 PIE4:PIE7 PSA4:PSA7 QBW4:QBW7 QLS4:QLS7 QVO4:QVO7 RFK4:RFK7 RPG4:RPG7 RZC4:RZC7 SIY4:SIY7 SSU4:SSU7 TCQ4:TCQ7 TMM4:TMM7 TWI4:TWI7 UGE4:UGE7 UQA4:UQA7 UZW4:UZW7 VJS4:VJS7 VTO4:VTO7 WDK4:WDK7 WNG4:WNG7 WXC4:WXC7 AA65546:AA65549 KQ65546:KQ65549 UM65546:UM65549 AEI65546:AEI65549 AOE65546:AOE65549 AYA65546:AYA65549 BHW65546:BHW65549 BRS65546:BRS65549 CBO65546:CBO65549 CLK65546:CLK65549 CVG65546:CVG65549 DFC65546:DFC65549 DOY65546:DOY65549 DYU65546:DYU65549 EIQ65546:EIQ65549 ESM65546:ESM65549 FCI65546:FCI65549 FME65546:FME65549 FWA65546:FWA65549 GFW65546:GFW65549 GPS65546:GPS65549 GZO65546:GZO65549 HJK65546:HJK65549 HTG65546:HTG65549 IDC65546:IDC65549 IMY65546:IMY65549 IWU65546:IWU65549 JGQ65546:JGQ65549 JQM65546:JQM65549 KAI65546:KAI65549 KKE65546:KKE65549 KUA65546:KUA65549 LDW65546:LDW65549 LNS65546:LNS65549 LXO65546:LXO65549 MHK65546:MHK65549 MRG65546:MRG65549 NBC65546:NBC65549 NKY65546:NKY65549 NUU65546:NUU65549 OEQ65546:OEQ65549 OOM65546:OOM65549 OYI65546:OYI65549 PIE65546:PIE65549 PSA65546:PSA65549 QBW65546:QBW65549 QLS65546:QLS65549 QVO65546:QVO65549 RFK65546:RFK65549 RPG65546:RPG65549 RZC65546:RZC65549 SIY65546:SIY65549 SSU65546:SSU65549 TCQ65546:TCQ65549 TMM65546:TMM65549 TWI65546:TWI65549 UGE65546:UGE65549 UQA65546:UQA65549 UZW65546:UZW65549 VJS65546:VJS65549 VTO65546:VTO65549 WDK65546:WDK65549 WNG65546:WNG65549 WXC65546:WXC65549 AA131082:AA131085 KQ131082:KQ131085 UM131082:UM131085 AEI131082:AEI131085 AOE131082:AOE131085 AYA131082:AYA131085 BHW131082:BHW131085 BRS131082:BRS131085 CBO131082:CBO131085 CLK131082:CLK131085 CVG131082:CVG131085 DFC131082:DFC131085 DOY131082:DOY131085 DYU131082:DYU131085 EIQ131082:EIQ131085 ESM131082:ESM131085 FCI131082:FCI131085 FME131082:FME131085 FWA131082:FWA131085 GFW131082:GFW131085 GPS131082:GPS131085 GZO131082:GZO131085 HJK131082:HJK131085 HTG131082:HTG131085 IDC131082:IDC131085 IMY131082:IMY131085 IWU131082:IWU131085 JGQ131082:JGQ131085 JQM131082:JQM131085 KAI131082:KAI131085 KKE131082:KKE131085 KUA131082:KUA131085 LDW131082:LDW131085 LNS131082:LNS131085 LXO131082:LXO131085 MHK131082:MHK131085 MRG131082:MRG131085 NBC131082:NBC131085 NKY131082:NKY131085 NUU131082:NUU131085 OEQ131082:OEQ131085 OOM131082:OOM131085 OYI131082:OYI131085 PIE131082:PIE131085 PSA131082:PSA131085 QBW131082:QBW131085 QLS131082:QLS131085 QVO131082:QVO131085 RFK131082:RFK131085 RPG131082:RPG131085 RZC131082:RZC131085 SIY131082:SIY131085 SSU131082:SSU131085 TCQ131082:TCQ131085 TMM131082:TMM131085 TWI131082:TWI131085 UGE131082:UGE131085 UQA131082:UQA131085 UZW131082:UZW131085 VJS131082:VJS131085 VTO131082:VTO131085 WDK131082:WDK131085 WNG131082:WNG131085 WXC131082:WXC131085 AA196618:AA196621 KQ196618:KQ196621 UM196618:UM196621 AEI196618:AEI196621 AOE196618:AOE196621 AYA196618:AYA196621 BHW196618:BHW196621 BRS196618:BRS196621 CBO196618:CBO196621 CLK196618:CLK196621 CVG196618:CVG196621 DFC196618:DFC196621 DOY196618:DOY196621 DYU196618:DYU196621 EIQ196618:EIQ196621 ESM196618:ESM196621 FCI196618:FCI196621 FME196618:FME196621 FWA196618:FWA196621 GFW196618:GFW196621 GPS196618:GPS196621 GZO196618:GZO196621 HJK196618:HJK196621 HTG196618:HTG196621 IDC196618:IDC196621 IMY196618:IMY196621 IWU196618:IWU196621 JGQ196618:JGQ196621 JQM196618:JQM196621 KAI196618:KAI196621 KKE196618:KKE196621 KUA196618:KUA196621 LDW196618:LDW196621 LNS196618:LNS196621 LXO196618:LXO196621 MHK196618:MHK196621 MRG196618:MRG196621 NBC196618:NBC196621 NKY196618:NKY196621 NUU196618:NUU196621 OEQ196618:OEQ196621 OOM196618:OOM196621 OYI196618:OYI196621 PIE196618:PIE196621 PSA196618:PSA196621 QBW196618:QBW196621 QLS196618:QLS196621 QVO196618:QVO196621 RFK196618:RFK196621 RPG196618:RPG196621 RZC196618:RZC196621 SIY196618:SIY196621 SSU196618:SSU196621 TCQ196618:TCQ196621 TMM196618:TMM196621 TWI196618:TWI196621 UGE196618:UGE196621 UQA196618:UQA196621 UZW196618:UZW196621 VJS196618:VJS196621 VTO196618:VTO196621 WDK196618:WDK196621 WNG196618:WNG196621 WXC196618:WXC196621 AA262154:AA262157 KQ262154:KQ262157 UM262154:UM262157 AEI262154:AEI262157 AOE262154:AOE262157 AYA262154:AYA262157 BHW262154:BHW262157 BRS262154:BRS262157 CBO262154:CBO262157 CLK262154:CLK262157 CVG262154:CVG262157 DFC262154:DFC262157 DOY262154:DOY262157 DYU262154:DYU262157 EIQ262154:EIQ262157 ESM262154:ESM262157 FCI262154:FCI262157 FME262154:FME262157 FWA262154:FWA262157 GFW262154:GFW262157 GPS262154:GPS262157 GZO262154:GZO262157 HJK262154:HJK262157 HTG262154:HTG262157 IDC262154:IDC262157 IMY262154:IMY262157 IWU262154:IWU262157 JGQ262154:JGQ262157 JQM262154:JQM262157 KAI262154:KAI262157 KKE262154:KKE262157 KUA262154:KUA262157 LDW262154:LDW262157 LNS262154:LNS262157 LXO262154:LXO262157 MHK262154:MHK262157 MRG262154:MRG262157 NBC262154:NBC262157 NKY262154:NKY262157 NUU262154:NUU262157 OEQ262154:OEQ262157 OOM262154:OOM262157 OYI262154:OYI262157 PIE262154:PIE262157 PSA262154:PSA262157 QBW262154:QBW262157 QLS262154:QLS262157 QVO262154:QVO262157 RFK262154:RFK262157 RPG262154:RPG262157 RZC262154:RZC262157 SIY262154:SIY262157 SSU262154:SSU262157 TCQ262154:TCQ262157 TMM262154:TMM262157 TWI262154:TWI262157 UGE262154:UGE262157 UQA262154:UQA262157 UZW262154:UZW262157 VJS262154:VJS262157 VTO262154:VTO262157 WDK262154:WDK262157 WNG262154:WNG262157 WXC262154:WXC262157 AA327690:AA327693 KQ327690:KQ327693 UM327690:UM327693 AEI327690:AEI327693 AOE327690:AOE327693 AYA327690:AYA327693 BHW327690:BHW327693 BRS327690:BRS327693 CBO327690:CBO327693 CLK327690:CLK327693 CVG327690:CVG327693 DFC327690:DFC327693 DOY327690:DOY327693 DYU327690:DYU327693 EIQ327690:EIQ327693 ESM327690:ESM327693 FCI327690:FCI327693 FME327690:FME327693 FWA327690:FWA327693 GFW327690:GFW327693 GPS327690:GPS327693 GZO327690:GZO327693 HJK327690:HJK327693 HTG327690:HTG327693 IDC327690:IDC327693 IMY327690:IMY327693 IWU327690:IWU327693 JGQ327690:JGQ327693 JQM327690:JQM327693 KAI327690:KAI327693 KKE327690:KKE327693 KUA327690:KUA327693 LDW327690:LDW327693 LNS327690:LNS327693 LXO327690:LXO327693 MHK327690:MHK327693 MRG327690:MRG327693 NBC327690:NBC327693 NKY327690:NKY327693 NUU327690:NUU327693 OEQ327690:OEQ327693 OOM327690:OOM327693 OYI327690:OYI327693 PIE327690:PIE327693 PSA327690:PSA327693 QBW327690:QBW327693 QLS327690:QLS327693 QVO327690:QVO327693 RFK327690:RFK327693 RPG327690:RPG327693 RZC327690:RZC327693 SIY327690:SIY327693 SSU327690:SSU327693 TCQ327690:TCQ327693 TMM327690:TMM327693 TWI327690:TWI327693 UGE327690:UGE327693 UQA327690:UQA327693 UZW327690:UZW327693 VJS327690:VJS327693 VTO327690:VTO327693 WDK327690:WDK327693 WNG327690:WNG327693 WXC327690:WXC327693 AA393226:AA393229 KQ393226:KQ393229 UM393226:UM393229 AEI393226:AEI393229 AOE393226:AOE393229 AYA393226:AYA393229 BHW393226:BHW393229 BRS393226:BRS393229 CBO393226:CBO393229 CLK393226:CLK393229 CVG393226:CVG393229 DFC393226:DFC393229 DOY393226:DOY393229 DYU393226:DYU393229 EIQ393226:EIQ393229 ESM393226:ESM393229 FCI393226:FCI393229 FME393226:FME393229 FWA393226:FWA393229 GFW393226:GFW393229 GPS393226:GPS393229 GZO393226:GZO393229 HJK393226:HJK393229 HTG393226:HTG393229 IDC393226:IDC393229 IMY393226:IMY393229 IWU393226:IWU393229 JGQ393226:JGQ393229 JQM393226:JQM393229 KAI393226:KAI393229 KKE393226:KKE393229 KUA393226:KUA393229 LDW393226:LDW393229 LNS393226:LNS393229 LXO393226:LXO393229 MHK393226:MHK393229 MRG393226:MRG393229 NBC393226:NBC393229 NKY393226:NKY393229 NUU393226:NUU393229 OEQ393226:OEQ393229 OOM393226:OOM393229 OYI393226:OYI393229 PIE393226:PIE393229 PSA393226:PSA393229 QBW393226:QBW393229 QLS393226:QLS393229 QVO393226:QVO393229 RFK393226:RFK393229 RPG393226:RPG393229 RZC393226:RZC393229 SIY393226:SIY393229 SSU393226:SSU393229 TCQ393226:TCQ393229 TMM393226:TMM393229 TWI393226:TWI393229 UGE393226:UGE393229 UQA393226:UQA393229 UZW393226:UZW393229 VJS393226:VJS393229 VTO393226:VTO393229 WDK393226:WDK393229 WNG393226:WNG393229 WXC393226:WXC393229 AA458762:AA458765 KQ458762:KQ458765 UM458762:UM458765 AEI458762:AEI458765 AOE458762:AOE458765 AYA458762:AYA458765 BHW458762:BHW458765 BRS458762:BRS458765 CBO458762:CBO458765 CLK458762:CLK458765 CVG458762:CVG458765 DFC458762:DFC458765 DOY458762:DOY458765 DYU458762:DYU458765 EIQ458762:EIQ458765 ESM458762:ESM458765 FCI458762:FCI458765 FME458762:FME458765 FWA458762:FWA458765 GFW458762:GFW458765 GPS458762:GPS458765 GZO458762:GZO458765 HJK458762:HJK458765 HTG458762:HTG458765 IDC458762:IDC458765 IMY458762:IMY458765 IWU458762:IWU458765 JGQ458762:JGQ458765 JQM458762:JQM458765 KAI458762:KAI458765 KKE458762:KKE458765 KUA458762:KUA458765 LDW458762:LDW458765 LNS458762:LNS458765 LXO458762:LXO458765 MHK458762:MHK458765 MRG458762:MRG458765 NBC458762:NBC458765 NKY458762:NKY458765 NUU458762:NUU458765 OEQ458762:OEQ458765 OOM458762:OOM458765 OYI458762:OYI458765 PIE458762:PIE458765 PSA458762:PSA458765 QBW458762:QBW458765 QLS458762:QLS458765 QVO458762:QVO458765 RFK458762:RFK458765 RPG458762:RPG458765 RZC458762:RZC458765 SIY458762:SIY458765 SSU458762:SSU458765 TCQ458762:TCQ458765 TMM458762:TMM458765 TWI458762:TWI458765 UGE458762:UGE458765 UQA458762:UQA458765 UZW458762:UZW458765 VJS458762:VJS458765 VTO458762:VTO458765 WDK458762:WDK458765 WNG458762:WNG458765 WXC458762:WXC458765 AA524298:AA524301 KQ524298:KQ524301 UM524298:UM524301 AEI524298:AEI524301 AOE524298:AOE524301 AYA524298:AYA524301 BHW524298:BHW524301 BRS524298:BRS524301 CBO524298:CBO524301 CLK524298:CLK524301 CVG524298:CVG524301 DFC524298:DFC524301 DOY524298:DOY524301 DYU524298:DYU524301 EIQ524298:EIQ524301 ESM524298:ESM524301 FCI524298:FCI524301 FME524298:FME524301 FWA524298:FWA524301 GFW524298:GFW524301 GPS524298:GPS524301 GZO524298:GZO524301 HJK524298:HJK524301 HTG524298:HTG524301 IDC524298:IDC524301 IMY524298:IMY524301 IWU524298:IWU524301 JGQ524298:JGQ524301 JQM524298:JQM524301 KAI524298:KAI524301 KKE524298:KKE524301 KUA524298:KUA524301 LDW524298:LDW524301 LNS524298:LNS524301 LXO524298:LXO524301 MHK524298:MHK524301 MRG524298:MRG524301 NBC524298:NBC524301 NKY524298:NKY524301 NUU524298:NUU524301 OEQ524298:OEQ524301 OOM524298:OOM524301 OYI524298:OYI524301 PIE524298:PIE524301 PSA524298:PSA524301 QBW524298:QBW524301 QLS524298:QLS524301 QVO524298:QVO524301 RFK524298:RFK524301 RPG524298:RPG524301 RZC524298:RZC524301 SIY524298:SIY524301 SSU524298:SSU524301 TCQ524298:TCQ524301 TMM524298:TMM524301 TWI524298:TWI524301 UGE524298:UGE524301 UQA524298:UQA524301 UZW524298:UZW524301 VJS524298:VJS524301 VTO524298:VTO524301 WDK524298:WDK524301 WNG524298:WNG524301 WXC524298:WXC524301 AA589834:AA589837 KQ589834:KQ589837 UM589834:UM589837 AEI589834:AEI589837 AOE589834:AOE589837 AYA589834:AYA589837 BHW589834:BHW589837 BRS589834:BRS589837 CBO589834:CBO589837 CLK589834:CLK589837 CVG589834:CVG589837 DFC589834:DFC589837 DOY589834:DOY589837 DYU589834:DYU589837 EIQ589834:EIQ589837 ESM589834:ESM589837 FCI589834:FCI589837 FME589834:FME589837 FWA589834:FWA589837 GFW589834:GFW589837 GPS589834:GPS589837 GZO589834:GZO589837 HJK589834:HJK589837 HTG589834:HTG589837 IDC589834:IDC589837 IMY589834:IMY589837 IWU589834:IWU589837 JGQ589834:JGQ589837 JQM589834:JQM589837 KAI589834:KAI589837 KKE589834:KKE589837 KUA589834:KUA589837 LDW589834:LDW589837 LNS589834:LNS589837 LXO589834:LXO589837 MHK589834:MHK589837 MRG589834:MRG589837 NBC589834:NBC589837 NKY589834:NKY589837 NUU589834:NUU589837 OEQ589834:OEQ589837 OOM589834:OOM589837 OYI589834:OYI589837 PIE589834:PIE589837 PSA589834:PSA589837 QBW589834:QBW589837 QLS589834:QLS589837 QVO589834:QVO589837 RFK589834:RFK589837 RPG589834:RPG589837 RZC589834:RZC589837 SIY589834:SIY589837 SSU589834:SSU589837 TCQ589834:TCQ589837 TMM589834:TMM589837 TWI589834:TWI589837 UGE589834:UGE589837 UQA589834:UQA589837 UZW589834:UZW589837 VJS589834:VJS589837 VTO589834:VTO589837 WDK589834:WDK589837 WNG589834:WNG589837 WXC589834:WXC589837 AA655370:AA655373 KQ655370:KQ655373 UM655370:UM655373 AEI655370:AEI655373 AOE655370:AOE655373 AYA655370:AYA655373 BHW655370:BHW655373 BRS655370:BRS655373 CBO655370:CBO655373 CLK655370:CLK655373 CVG655370:CVG655373 DFC655370:DFC655373 DOY655370:DOY655373 DYU655370:DYU655373 EIQ655370:EIQ655373 ESM655370:ESM655373 FCI655370:FCI655373 FME655370:FME655373 FWA655370:FWA655373 GFW655370:GFW655373 GPS655370:GPS655373 GZO655370:GZO655373 HJK655370:HJK655373 HTG655370:HTG655373 IDC655370:IDC655373 IMY655370:IMY655373 IWU655370:IWU655373 JGQ655370:JGQ655373 JQM655370:JQM655373 KAI655370:KAI655373 KKE655370:KKE655373 KUA655370:KUA655373 LDW655370:LDW655373 LNS655370:LNS655373 LXO655370:LXO655373 MHK655370:MHK655373 MRG655370:MRG655373 NBC655370:NBC655373 NKY655370:NKY655373 NUU655370:NUU655373 OEQ655370:OEQ655373 OOM655370:OOM655373 OYI655370:OYI655373 PIE655370:PIE655373 PSA655370:PSA655373 QBW655370:QBW655373 QLS655370:QLS655373 QVO655370:QVO655373 RFK655370:RFK655373 RPG655370:RPG655373 RZC655370:RZC655373 SIY655370:SIY655373 SSU655370:SSU655373 TCQ655370:TCQ655373 TMM655370:TMM655373 TWI655370:TWI655373 UGE655370:UGE655373 UQA655370:UQA655373 UZW655370:UZW655373 VJS655370:VJS655373 VTO655370:VTO655373 WDK655370:WDK655373 WNG655370:WNG655373 WXC655370:WXC655373 AA720906:AA720909 KQ720906:KQ720909 UM720906:UM720909 AEI720906:AEI720909 AOE720906:AOE720909 AYA720906:AYA720909 BHW720906:BHW720909 BRS720906:BRS720909 CBO720906:CBO720909 CLK720906:CLK720909 CVG720906:CVG720909 DFC720906:DFC720909 DOY720906:DOY720909 DYU720906:DYU720909 EIQ720906:EIQ720909 ESM720906:ESM720909 FCI720906:FCI720909 FME720906:FME720909 FWA720906:FWA720909 GFW720906:GFW720909 GPS720906:GPS720909 GZO720906:GZO720909 HJK720906:HJK720909 HTG720906:HTG720909 IDC720906:IDC720909 IMY720906:IMY720909 IWU720906:IWU720909 JGQ720906:JGQ720909 JQM720906:JQM720909 KAI720906:KAI720909 KKE720906:KKE720909 KUA720906:KUA720909 LDW720906:LDW720909 LNS720906:LNS720909 LXO720906:LXO720909 MHK720906:MHK720909 MRG720906:MRG720909 NBC720906:NBC720909 NKY720906:NKY720909 NUU720906:NUU720909 OEQ720906:OEQ720909 OOM720906:OOM720909 OYI720906:OYI720909 PIE720906:PIE720909 PSA720906:PSA720909 QBW720906:QBW720909 QLS720906:QLS720909 QVO720906:QVO720909 RFK720906:RFK720909 RPG720906:RPG720909 RZC720906:RZC720909 SIY720906:SIY720909 SSU720906:SSU720909 TCQ720906:TCQ720909 TMM720906:TMM720909 TWI720906:TWI720909 UGE720906:UGE720909 UQA720906:UQA720909 UZW720906:UZW720909 VJS720906:VJS720909 VTO720906:VTO720909 WDK720906:WDK720909 WNG720906:WNG720909 WXC720906:WXC720909 AA786442:AA786445 KQ786442:KQ786445 UM786442:UM786445 AEI786442:AEI786445 AOE786442:AOE786445 AYA786442:AYA786445 BHW786442:BHW786445 BRS786442:BRS786445 CBO786442:CBO786445 CLK786442:CLK786445 CVG786442:CVG786445 DFC786442:DFC786445 DOY786442:DOY786445 DYU786442:DYU786445 EIQ786442:EIQ786445 ESM786442:ESM786445 FCI786442:FCI786445 FME786442:FME786445 FWA786442:FWA786445 GFW786442:GFW786445 GPS786442:GPS786445 GZO786442:GZO786445 HJK786442:HJK786445 HTG786442:HTG786445 IDC786442:IDC786445 IMY786442:IMY786445 IWU786442:IWU786445 JGQ786442:JGQ786445 JQM786442:JQM786445 KAI786442:KAI786445 KKE786442:KKE786445 KUA786442:KUA786445 LDW786442:LDW786445 LNS786442:LNS786445 LXO786442:LXO786445 MHK786442:MHK786445 MRG786442:MRG786445 NBC786442:NBC786445 NKY786442:NKY786445 NUU786442:NUU786445 OEQ786442:OEQ786445 OOM786442:OOM786445 OYI786442:OYI786445 PIE786442:PIE786445 PSA786442:PSA786445 QBW786442:QBW786445 QLS786442:QLS786445 QVO786442:QVO786445 RFK786442:RFK786445 RPG786442:RPG786445 RZC786442:RZC786445 SIY786442:SIY786445 SSU786442:SSU786445 TCQ786442:TCQ786445 TMM786442:TMM786445 TWI786442:TWI786445 UGE786442:UGE786445 UQA786442:UQA786445 UZW786442:UZW786445 VJS786442:VJS786445 VTO786442:VTO786445 WDK786442:WDK786445 WNG786442:WNG786445 WXC786442:WXC786445 AA851978:AA851981 KQ851978:KQ851981 UM851978:UM851981 AEI851978:AEI851981 AOE851978:AOE851981 AYA851978:AYA851981 BHW851978:BHW851981 BRS851978:BRS851981 CBO851978:CBO851981 CLK851978:CLK851981 CVG851978:CVG851981 DFC851978:DFC851981 DOY851978:DOY851981 DYU851978:DYU851981 EIQ851978:EIQ851981 ESM851978:ESM851981 FCI851978:FCI851981 FME851978:FME851981 FWA851978:FWA851981 GFW851978:GFW851981 GPS851978:GPS851981 GZO851978:GZO851981 HJK851978:HJK851981 HTG851978:HTG851981 IDC851978:IDC851981 IMY851978:IMY851981 IWU851978:IWU851981 JGQ851978:JGQ851981 JQM851978:JQM851981 KAI851978:KAI851981 KKE851978:KKE851981 KUA851978:KUA851981 LDW851978:LDW851981 LNS851978:LNS851981 LXO851978:LXO851981 MHK851978:MHK851981 MRG851978:MRG851981 NBC851978:NBC851981 NKY851978:NKY851981 NUU851978:NUU851981 OEQ851978:OEQ851981 OOM851978:OOM851981 OYI851978:OYI851981 PIE851978:PIE851981 PSA851978:PSA851981 QBW851978:QBW851981 QLS851978:QLS851981 QVO851978:QVO851981 RFK851978:RFK851981 RPG851978:RPG851981 RZC851978:RZC851981 SIY851978:SIY851981 SSU851978:SSU851981 TCQ851978:TCQ851981 TMM851978:TMM851981 TWI851978:TWI851981 UGE851978:UGE851981 UQA851978:UQA851981 UZW851978:UZW851981 VJS851978:VJS851981 VTO851978:VTO851981 WDK851978:WDK851981 WNG851978:WNG851981 WXC851978:WXC851981 AA917514:AA917517 KQ917514:KQ917517 UM917514:UM917517 AEI917514:AEI917517 AOE917514:AOE917517 AYA917514:AYA917517 BHW917514:BHW917517 BRS917514:BRS917517 CBO917514:CBO917517 CLK917514:CLK917517 CVG917514:CVG917517 DFC917514:DFC917517 DOY917514:DOY917517 DYU917514:DYU917517 EIQ917514:EIQ917517 ESM917514:ESM917517 FCI917514:FCI917517 FME917514:FME917517 FWA917514:FWA917517 GFW917514:GFW917517 GPS917514:GPS917517 GZO917514:GZO917517 HJK917514:HJK917517 HTG917514:HTG917517 IDC917514:IDC917517 IMY917514:IMY917517 IWU917514:IWU917517 JGQ917514:JGQ917517 JQM917514:JQM917517 KAI917514:KAI917517 KKE917514:KKE917517 KUA917514:KUA917517 LDW917514:LDW917517 LNS917514:LNS917517 LXO917514:LXO917517 MHK917514:MHK917517 MRG917514:MRG917517 NBC917514:NBC917517 NKY917514:NKY917517 NUU917514:NUU917517 OEQ917514:OEQ917517 OOM917514:OOM917517 OYI917514:OYI917517 PIE917514:PIE917517 PSA917514:PSA917517 QBW917514:QBW917517 QLS917514:QLS917517 QVO917514:QVO917517 RFK917514:RFK917517 RPG917514:RPG917517 RZC917514:RZC917517 SIY917514:SIY917517 SSU917514:SSU917517 TCQ917514:TCQ917517 TMM917514:TMM917517 TWI917514:TWI917517 UGE917514:UGE917517 UQA917514:UQA917517 UZW917514:UZW917517 VJS917514:VJS917517 VTO917514:VTO917517 WDK917514:WDK917517 WNG917514:WNG917517 WXC917514:WXC917517 AA983050:AA983053 KQ983050:KQ983053 UM983050:UM983053 AEI983050:AEI983053 AOE983050:AOE983053 AYA983050:AYA983053 BHW983050:BHW983053 BRS983050:BRS983053 CBO983050:CBO983053 CLK983050:CLK983053 CVG983050:CVG983053 DFC983050:DFC983053 DOY983050:DOY983053 DYU983050:DYU983053 EIQ983050:EIQ983053 ESM983050:ESM983053 FCI983050:FCI983053 FME983050:FME983053 FWA983050:FWA983053 GFW983050:GFW983053 GPS983050:GPS983053 GZO983050:GZO983053 HJK983050:HJK983053 HTG983050:HTG983053 IDC983050:IDC983053 IMY983050:IMY983053 IWU983050:IWU983053 JGQ983050:JGQ983053 JQM983050:JQM983053 KAI983050:KAI983053 KKE983050:KKE983053 KUA983050:KUA983053 LDW983050:LDW983053 LNS983050:LNS983053 LXO983050:LXO983053 MHK983050:MHK983053 MRG983050:MRG983053 NBC983050:NBC983053 NKY983050:NKY983053 NUU983050:NUU983053 OEQ983050:OEQ983053 OOM983050:OOM983053 OYI983050:OYI983053 PIE983050:PIE983053 PSA983050:PSA983053 QBW983050:QBW983053 QLS983050:QLS983053 QVO983050:QVO983053 RFK983050:RFK983053 RPG983050:RPG983053 RZC983050:RZC983053 SIY983050:SIY983053 SSU983050:SSU983053 TCQ983050:TCQ983053 TMM983050:TMM983053 TWI983050:TWI983053 UGE983050:UGE983053 UQA983050:UQA983053 UZW983050:UZW983053 VJS983050:VJS983053 VTO983050:VTO983053 WDK983050:WDK983053 WNG983050:WNG983053 WXC983050:WXC983053 S4:S7 KM4:KM7 UI4:UI7 AEE4:AEE7 AOA4:AOA7 AXW4:AXW7 BHS4:BHS7 BRO4:BRO7 CBK4:CBK7 CLG4:CLG7 CVC4:CVC7 DEY4:DEY7 DOU4:DOU7 DYQ4:DYQ7 EIM4:EIM7 ESI4:ESI7 FCE4:FCE7 FMA4:FMA7 FVW4:FVW7 GFS4:GFS7 GPO4:GPO7 GZK4:GZK7 HJG4:HJG7 HTC4:HTC7 ICY4:ICY7 IMU4:IMU7 IWQ4:IWQ7 JGM4:JGM7 JQI4:JQI7 KAE4:KAE7 KKA4:KKA7 KTW4:KTW7 LDS4:LDS7 LNO4:LNO7 LXK4:LXK7 MHG4:MHG7 MRC4:MRC7 NAY4:NAY7 NKU4:NKU7 NUQ4:NUQ7 OEM4:OEM7 OOI4:OOI7 OYE4:OYE7 PIA4:PIA7 PRW4:PRW7 QBS4:QBS7 QLO4:QLO7 QVK4:QVK7 RFG4:RFG7 RPC4:RPC7 RYY4:RYY7 SIU4:SIU7 SSQ4:SSQ7 TCM4:TCM7 TMI4:TMI7 TWE4:TWE7 UGA4:UGA7 UPW4:UPW7 UZS4:UZS7 VJO4:VJO7 VTK4:VTK7 WDG4:WDG7 WNC4:WNC7 WWY4:WWY7 S65546:S65549 KM65546:KM65549 UI65546:UI65549 AEE65546:AEE65549 AOA65546:AOA65549 AXW65546:AXW65549 BHS65546:BHS65549 BRO65546:BRO65549 CBK65546:CBK65549 CLG65546:CLG65549 CVC65546:CVC65549 DEY65546:DEY65549 DOU65546:DOU65549 DYQ65546:DYQ65549 EIM65546:EIM65549 ESI65546:ESI65549 FCE65546:FCE65549 FMA65546:FMA65549 FVW65546:FVW65549 GFS65546:GFS65549 GPO65546:GPO65549 GZK65546:GZK65549 HJG65546:HJG65549 HTC65546:HTC65549 ICY65546:ICY65549 IMU65546:IMU65549 IWQ65546:IWQ65549 JGM65546:JGM65549 JQI65546:JQI65549 KAE65546:KAE65549 KKA65546:KKA65549 KTW65546:KTW65549 LDS65546:LDS65549 LNO65546:LNO65549 LXK65546:LXK65549 MHG65546:MHG65549 MRC65546:MRC65549 NAY65546:NAY65549 NKU65546:NKU65549 NUQ65546:NUQ65549 OEM65546:OEM65549 OOI65546:OOI65549 OYE65546:OYE65549 PIA65546:PIA65549 PRW65546:PRW65549 QBS65546:QBS65549 QLO65546:QLO65549 QVK65546:QVK65549 RFG65546:RFG65549 RPC65546:RPC65549 RYY65546:RYY65549 SIU65546:SIU65549 SSQ65546:SSQ65549 TCM65546:TCM65549 TMI65546:TMI65549 TWE65546:TWE65549 UGA65546:UGA65549 UPW65546:UPW65549 UZS65546:UZS65549 VJO65546:VJO65549 VTK65546:VTK65549 WDG65546:WDG65549 WNC65546:WNC65549 WWY65546:WWY65549 S131082:S131085 KM131082:KM131085 UI131082:UI131085 AEE131082:AEE131085 AOA131082:AOA131085 AXW131082:AXW131085 BHS131082:BHS131085 BRO131082:BRO131085 CBK131082:CBK131085 CLG131082:CLG131085 CVC131082:CVC131085 DEY131082:DEY131085 DOU131082:DOU131085 DYQ131082:DYQ131085 EIM131082:EIM131085 ESI131082:ESI131085 FCE131082:FCE131085 FMA131082:FMA131085 FVW131082:FVW131085 GFS131082:GFS131085 GPO131082:GPO131085 GZK131082:GZK131085 HJG131082:HJG131085 HTC131082:HTC131085 ICY131082:ICY131085 IMU131082:IMU131085 IWQ131082:IWQ131085 JGM131082:JGM131085 JQI131082:JQI131085 KAE131082:KAE131085 KKA131082:KKA131085 KTW131082:KTW131085 LDS131082:LDS131085 LNO131082:LNO131085 LXK131082:LXK131085 MHG131082:MHG131085 MRC131082:MRC131085 NAY131082:NAY131085 NKU131082:NKU131085 NUQ131082:NUQ131085 OEM131082:OEM131085 OOI131082:OOI131085 OYE131082:OYE131085 PIA131082:PIA131085 PRW131082:PRW131085 QBS131082:QBS131085 QLO131082:QLO131085 QVK131082:QVK131085 RFG131082:RFG131085 RPC131082:RPC131085 RYY131082:RYY131085 SIU131082:SIU131085 SSQ131082:SSQ131085 TCM131082:TCM131085 TMI131082:TMI131085 TWE131082:TWE131085 UGA131082:UGA131085 UPW131082:UPW131085 UZS131082:UZS131085 VJO131082:VJO131085 VTK131082:VTK131085 WDG131082:WDG131085 WNC131082:WNC131085 WWY131082:WWY131085 S196618:S196621 KM196618:KM196621 UI196618:UI196621 AEE196618:AEE196621 AOA196618:AOA196621 AXW196618:AXW196621 BHS196618:BHS196621 BRO196618:BRO196621 CBK196618:CBK196621 CLG196618:CLG196621 CVC196618:CVC196621 DEY196618:DEY196621 DOU196618:DOU196621 DYQ196618:DYQ196621 EIM196618:EIM196621 ESI196618:ESI196621 FCE196618:FCE196621 FMA196618:FMA196621 FVW196618:FVW196621 GFS196618:GFS196621 GPO196618:GPO196621 GZK196618:GZK196621 HJG196618:HJG196621 HTC196618:HTC196621 ICY196618:ICY196621 IMU196618:IMU196621 IWQ196618:IWQ196621 JGM196618:JGM196621 JQI196618:JQI196621 KAE196618:KAE196621 KKA196618:KKA196621 KTW196618:KTW196621 LDS196618:LDS196621 LNO196618:LNO196621 LXK196618:LXK196621 MHG196618:MHG196621 MRC196618:MRC196621 NAY196618:NAY196621 NKU196618:NKU196621 NUQ196618:NUQ196621 OEM196618:OEM196621 OOI196618:OOI196621 OYE196618:OYE196621 PIA196618:PIA196621 PRW196618:PRW196621 QBS196618:QBS196621 QLO196618:QLO196621 QVK196618:QVK196621 RFG196618:RFG196621 RPC196618:RPC196621 RYY196618:RYY196621 SIU196618:SIU196621 SSQ196618:SSQ196621 TCM196618:TCM196621 TMI196618:TMI196621 TWE196618:TWE196621 UGA196618:UGA196621 UPW196618:UPW196621 UZS196618:UZS196621 VJO196618:VJO196621 VTK196618:VTK196621 WDG196618:WDG196621 WNC196618:WNC196621 WWY196618:WWY196621 S262154:S262157 KM262154:KM262157 UI262154:UI262157 AEE262154:AEE262157 AOA262154:AOA262157 AXW262154:AXW262157 BHS262154:BHS262157 BRO262154:BRO262157 CBK262154:CBK262157 CLG262154:CLG262157 CVC262154:CVC262157 DEY262154:DEY262157 DOU262154:DOU262157 DYQ262154:DYQ262157 EIM262154:EIM262157 ESI262154:ESI262157 FCE262154:FCE262157 FMA262154:FMA262157 FVW262154:FVW262157 GFS262154:GFS262157 GPO262154:GPO262157 GZK262154:GZK262157 HJG262154:HJG262157 HTC262154:HTC262157 ICY262154:ICY262157 IMU262154:IMU262157 IWQ262154:IWQ262157 JGM262154:JGM262157 JQI262154:JQI262157 KAE262154:KAE262157 KKA262154:KKA262157 KTW262154:KTW262157 LDS262154:LDS262157 LNO262154:LNO262157 LXK262154:LXK262157 MHG262154:MHG262157 MRC262154:MRC262157 NAY262154:NAY262157 NKU262154:NKU262157 NUQ262154:NUQ262157 OEM262154:OEM262157 OOI262154:OOI262157 OYE262154:OYE262157 PIA262154:PIA262157 PRW262154:PRW262157 QBS262154:QBS262157 QLO262154:QLO262157 QVK262154:QVK262157 RFG262154:RFG262157 RPC262154:RPC262157 RYY262154:RYY262157 SIU262154:SIU262157 SSQ262154:SSQ262157 TCM262154:TCM262157 TMI262154:TMI262157 TWE262154:TWE262157 UGA262154:UGA262157 UPW262154:UPW262157 UZS262154:UZS262157 VJO262154:VJO262157 VTK262154:VTK262157 WDG262154:WDG262157 WNC262154:WNC262157 WWY262154:WWY262157 S327690:S327693 KM327690:KM327693 UI327690:UI327693 AEE327690:AEE327693 AOA327690:AOA327693 AXW327690:AXW327693 BHS327690:BHS327693 BRO327690:BRO327693 CBK327690:CBK327693 CLG327690:CLG327693 CVC327690:CVC327693 DEY327690:DEY327693 DOU327690:DOU327693 DYQ327690:DYQ327693 EIM327690:EIM327693 ESI327690:ESI327693 FCE327690:FCE327693 FMA327690:FMA327693 FVW327690:FVW327693 GFS327690:GFS327693 GPO327690:GPO327693 GZK327690:GZK327693 HJG327690:HJG327693 HTC327690:HTC327693 ICY327690:ICY327693 IMU327690:IMU327693 IWQ327690:IWQ327693 JGM327690:JGM327693 JQI327690:JQI327693 KAE327690:KAE327693 KKA327690:KKA327693 KTW327690:KTW327693 LDS327690:LDS327693 LNO327690:LNO327693 LXK327690:LXK327693 MHG327690:MHG327693 MRC327690:MRC327693 NAY327690:NAY327693 NKU327690:NKU327693 NUQ327690:NUQ327693 OEM327690:OEM327693 OOI327690:OOI327693 OYE327690:OYE327693 PIA327690:PIA327693 PRW327690:PRW327693 QBS327690:QBS327693 QLO327690:QLO327693 QVK327690:QVK327693 RFG327690:RFG327693 RPC327690:RPC327693 RYY327690:RYY327693 SIU327690:SIU327693 SSQ327690:SSQ327693 TCM327690:TCM327693 TMI327690:TMI327693 TWE327690:TWE327693 UGA327690:UGA327693 UPW327690:UPW327693 UZS327690:UZS327693 VJO327690:VJO327693 VTK327690:VTK327693 WDG327690:WDG327693 WNC327690:WNC327693 WWY327690:WWY327693 S393226:S393229 KM393226:KM393229 UI393226:UI393229 AEE393226:AEE393229 AOA393226:AOA393229 AXW393226:AXW393229 BHS393226:BHS393229 BRO393226:BRO393229 CBK393226:CBK393229 CLG393226:CLG393229 CVC393226:CVC393229 DEY393226:DEY393229 DOU393226:DOU393229 DYQ393226:DYQ393229 EIM393226:EIM393229 ESI393226:ESI393229 FCE393226:FCE393229 FMA393226:FMA393229 FVW393226:FVW393229 GFS393226:GFS393229 GPO393226:GPO393229 GZK393226:GZK393229 HJG393226:HJG393229 HTC393226:HTC393229 ICY393226:ICY393229 IMU393226:IMU393229 IWQ393226:IWQ393229 JGM393226:JGM393229 JQI393226:JQI393229 KAE393226:KAE393229 KKA393226:KKA393229 KTW393226:KTW393229 LDS393226:LDS393229 LNO393226:LNO393229 LXK393226:LXK393229 MHG393226:MHG393229 MRC393226:MRC393229 NAY393226:NAY393229 NKU393226:NKU393229 NUQ393226:NUQ393229 OEM393226:OEM393229 OOI393226:OOI393229 OYE393226:OYE393229 PIA393226:PIA393229 PRW393226:PRW393229 QBS393226:QBS393229 QLO393226:QLO393229 QVK393226:QVK393229 RFG393226:RFG393229 RPC393226:RPC393229 RYY393226:RYY393229 SIU393226:SIU393229 SSQ393226:SSQ393229 TCM393226:TCM393229 TMI393226:TMI393229 TWE393226:TWE393229 UGA393226:UGA393229 UPW393226:UPW393229 UZS393226:UZS393229 VJO393226:VJO393229 VTK393226:VTK393229 WDG393226:WDG393229 WNC393226:WNC393229 WWY393226:WWY393229 S458762:S458765 KM458762:KM458765 UI458762:UI458765 AEE458762:AEE458765 AOA458762:AOA458765 AXW458762:AXW458765 BHS458762:BHS458765 BRO458762:BRO458765 CBK458762:CBK458765 CLG458762:CLG458765 CVC458762:CVC458765 DEY458762:DEY458765 DOU458762:DOU458765 DYQ458762:DYQ458765 EIM458762:EIM458765 ESI458762:ESI458765 FCE458762:FCE458765 FMA458762:FMA458765 FVW458762:FVW458765 GFS458762:GFS458765 GPO458762:GPO458765 GZK458762:GZK458765 HJG458762:HJG458765 HTC458762:HTC458765 ICY458762:ICY458765 IMU458762:IMU458765 IWQ458762:IWQ458765 JGM458762:JGM458765 JQI458762:JQI458765 KAE458762:KAE458765 KKA458762:KKA458765 KTW458762:KTW458765 LDS458762:LDS458765 LNO458762:LNO458765 LXK458762:LXK458765 MHG458762:MHG458765 MRC458762:MRC458765 NAY458762:NAY458765 NKU458762:NKU458765 NUQ458762:NUQ458765 OEM458762:OEM458765 OOI458762:OOI458765 OYE458762:OYE458765 PIA458762:PIA458765 PRW458762:PRW458765 QBS458762:QBS458765 QLO458762:QLO458765 QVK458762:QVK458765 RFG458762:RFG458765 RPC458762:RPC458765 RYY458762:RYY458765 SIU458762:SIU458765 SSQ458762:SSQ458765 TCM458762:TCM458765 TMI458762:TMI458765 TWE458762:TWE458765 UGA458762:UGA458765 UPW458762:UPW458765 UZS458762:UZS458765 VJO458762:VJO458765 VTK458762:VTK458765 WDG458762:WDG458765 WNC458762:WNC458765 WWY458762:WWY458765 S524298:S524301 KM524298:KM524301 UI524298:UI524301 AEE524298:AEE524301 AOA524298:AOA524301 AXW524298:AXW524301 BHS524298:BHS524301 BRO524298:BRO524301 CBK524298:CBK524301 CLG524298:CLG524301 CVC524298:CVC524301 DEY524298:DEY524301 DOU524298:DOU524301 DYQ524298:DYQ524301 EIM524298:EIM524301 ESI524298:ESI524301 FCE524298:FCE524301 FMA524298:FMA524301 FVW524298:FVW524301 GFS524298:GFS524301 GPO524298:GPO524301 GZK524298:GZK524301 HJG524298:HJG524301 HTC524298:HTC524301 ICY524298:ICY524301 IMU524298:IMU524301 IWQ524298:IWQ524301 JGM524298:JGM524301 JQI524298:JQI524301 KAE524298:KAE524301 KKA524298:KKA524301 KTW524298:KTW524301 LDS524298:LDS524301 LNO524298:LNO524301 LXK524298:LXK524301 MHG524298:MHG524301 MRC524298:MRC524301 NAY524298:NAY524301 NKU524298:NKU524301 NUQ524298:NUQ524301 OEM524298:OEM524301 OOI524298:OOI524301 OYE524298:OYE524301 PIA524298:PIA524301 PRW524298:PRW524301 QBS524298:QBS524301 QLO524298:QLO524301 QVK524298:QVK524301 RFG524298:RFG524301 RPC524298:RPC524301 RYY524298:RYY524301 SIU524298:SIU524301 SSQ524298:SSQ524301 TCM524298:TCM524301 TMI524298:TMI524301 TWE524298:TWE524301 UGA524298:UGA524301 UPW524298:UPW524301 UZS524298:UZS524301 VJO524298:VJO524301 VTK524298:VTK524301 WDG524298:WDG524301 WNC524298:WNC524301 WWY524298:WWY524301 S589834:S589837 KM589834:KM589837 UI589834:UI589837 AEE589834:AEE589837 AOA589834:AOA589837 AXW589834:AXW589837 BHS589834:BHS589837 BRO589834:BRO589837 CBK589834:CBK589837 CLG589834:CLG589837 CVC589834:CVC589837 DEY589834:DEY589837 DOU589834:DOU589837 DYQ589834:DYQ589837 EIM589834:EIM589837 ESI589834:ESI589837 FCE589834:FCE589837 FMA589834:FMA589837 FVW589834:FVW589837 GFS589834:GFS589837 GPO589834:GPO589837 GZK589834:GZK589837 HJG589834:HJG589837 HTC589834:HTC589837 ICY589834:ICY589837 IMU589834:IMU589837 IWQ589834:IWQ589837 JGM589834:JGM589837 JQI589834:JQI589837 KAE589834:KAE589837 KKA589834:KKA589837 KTW589834:KTW589837 LDS589834:LDS589837 LNO589834:LNO589837 LXK589834:LXK589837 MHG589834:MHG589837 MRC589834:MRC589837 NAY589834:NAY589837 NKU589834:NKU589837 NUQ589834:NUQ589837 OEM589834:OEM589837 OOI589834:OOI589837 OYE589834:OYE589837 PIA589834:PIA589837 PRW589834:PRW589837 QBS589834:QBS589837 QLO589834:QLO589837 QVK589834:QVK589837 RFG589834:RFG589837 RPC589834:RPC589837 RYY589834:RYY589837 SIU589834:SIU589837 SSQ589834:SSQ589837 TCM589834:TCM589837 TMI589834:TMI589837 TWE589834:TWE589837 UGA589834:UGA589837 UPW589834:UPW589837 UZS589834:UZS589837 VJO589834:VJO589837 VTK589834:VTK589837 WDG589834:WDG589837 WNC589834:WNC589837 WWY589834:WWY589837 S655370:S655373 KM655370:KM655373 UI655370:UI655373 AEE655370:AEE655373 AOA655370:AOA655373 AXW655370:AXW655373 BHS655370:BHS655373 BRO655370:BRO655373 CBK655370:CBK655373 CLG655370:CLG655373 CVC655370:CVC655373 DEY655370:DEY655373 DOU655370:DOU655373 DYQ655370:DYQ655373 EIM655370:EIM655373 ESI655370:ESI655373 FCE655370:FCE655373 FMA655370:FMA655373 FVW655370:FVW655373 GFS655370:GFS655373 GPO655370:GPO655373 GZK655370:GZK655373 HJG655370:HJG655373 HTC655370:HTC655373 ICY655370:ICY655373 IMU655370:IMU655373 IWQ655370:IWQ655373 JGM655370:JGM655373 JQI655370:JQI655373 KAE655370:KAE655373 KKA655370:KKA655373 KTW655370:KTW655373 LDS655370:LDS655373 LNO655370:LNO655373 LXK655370:LXK655373 MHG655370:MHG655373 MRC655370:MRC655373 NAY655370:NAY655373 NKU655370:NKU655373 NUQ655370:NUQ655373 OEM655370:OEM655373 OOI655370:OOI655373 OYE655370:OYE655373 PIA655370:PIA655373 PRW655370:PRW655373 QBS655370:QBS655373 QLO655370:QLO655373 QVK655370:QVK655373 RFG655370:RFG655373 RPC655370:RPC655373 RYY655370:RYY655373 SIU655370:SIU655373 SSQ655370:SSQ655373 TCM655370:TCM655373 TMI655370:TMI655373 TWE655370:TWE655373 UGA655370:UGA655373 UPW655370:UPW655373 UZS655370:UZS655373 VJO655370:VJO655373 VTK655370:VTK655373 WDG655370:WDG655373 WNC655370:WNC655373 WWY655370:WWY655373 S720906:S720909 KM720906:KM720909 UI720906:UI720909 AEE720906:AEE720909 AOA720906:AOA720909 AXW720906:AXW720909 BHS720906:BHS720909 BRO720906:BRO720909 CBK720906:CBK720909 CLG720906:CLG720909 CVC720906:CVC720909 DEY720906:DEY720909 DOU720906:DOU720909 DYQ720906:DYQ720909 EIM720906:EIM720909 ESI720906:ESI720909 FCE720906:FCE720909 FMA720906:FMA720909 FVW720906:FVW720909 GFS720906:GFS720909 GPO720906:GPO720909 GZK720906:GZK720909 HJG720906:HJG720909 HTC720906:HTC720909 ICY720906:ICY720909 IMU720906:IMU720909 IWQ720906:IWQ720909 JGM720906:JGM720909 JQI720906:JQI720909 KAE720906:KAE720909 KKA720906:KKA720909 KTW720906:KTW720909 LDS720906:LDS720909 LNO720906:LNO720909 LXK720906:LXK720909 MHG720906:MHG720909 MRC720906:MRC720909 NAY720906:NAY720909 NKU720906:NKU720909 NUQ720906:NUQ720909 OEM720906:OEM720909 OOI720906:OOI720909 OYE720906:OYE720909 PIA720906:PIA720909 PRW720906:PRW720909 QBS720906:QBS720909 QLO720906:QLO720909 QVK720906:QVK720909 RFG720906:RFG720909 RPC720906:RPC720909 RYY720906:RYY720909 SIU720906:SIU720909 SSQ720906:SSQ720909 TCM720906:TCM720909 TMI720906:TMI720909 TWE720906:TWE720909 UGA720906:UGA720909 UPW720906:UPW720909 UZS720906:UZS720909 VJO720906:VJO720909 VTK720906:VTK720909 WDG720906:WDG720909 WNC720906:WNC720909 WWY720906:WWY720909 S786442:S786445 KM786442:KM786445 UI786442:UI786445 AEE786442:AEE786445 AOA786442:AOA786445 AXW786442:AXW786445 BHS786442:BHS786445 BRO786442:BRO786445 CBK786442:CBK786445 CLG786442:CLG786445 CVC786442:CVC786445 DEY786442:DEY786445 DOU786442:DOU786445 DYQ786442:DYQ786445 EIM786442:EIM786445 ESI786442:ESI786445 FCE786442:FCE786445 FMA786442:FMA786445 FVW786442:FVW786445 GFS786442:GFS786445 GPO786442:GPO786445 GZK786442:GZK786445 HJG786442:HJG786445 HTC786442:HTC786445 ICY786442:ICY786445 IMU786442:IMU786445 IWQ786442:IWQ786445 JGM786442:JGM786445 JQI786442:JQI786445 KAE786442:KAE786445 KKA786442:KKA786445 KTW786442:KTW786445 LDS786442:LDS786445 LNO786442:LNO786445 LXK786442:LXK786445 MHG786442:MHG786445 MRC786442:MRC786445 NAY786442:NAY786445 NKU786442:NKU786445 NUQ786442:NUQ786445 OEM786442:OEM786445 OOI786442:OOI786445 OYE786442:OYE786445 PIA786442:PIA786445 PRW786442:PRW786445 QBS786442:QBS786445 QLO786442:QLO786445 QVK786442:QVK786445 RFG786442:RFG786445 RPC786442:RPC786445 RYY786442:RYY786445 SIU786442:SIU786445 SSQ786442:SSQ786445 TCM786442:TCM786445 TMI786442:TMI786445 TWE786442:TWE786445 UGA786442:UGA786445 UPW786442:UPW786445 UZS786442:UZS786445 VJO786442:VJO786445 VTK786442:VTK786445 WDG786442:WDG786445 WNC786442:WNC786445 WWY786442:WWY786445 S851978:S851981 KM851978:KM851981 UI851978:UI851981 AEE851978:AEE851981 AOA851978:AOA851981 AXW851978:AXW851981 BHS851978:BHS851981 BRO851978:BRO851981 CBK851978:CBK851981 CLG851978:CLG851981 CVC851978:CVC851981 DEY851978:DEY851981 DOU851978:DOU851981 DYQ851978:DYQ851981 EIM851978:EIM851981 ESI851978:ESI851981 FCE851978:FCE851981 FMA851978:FMA851981 FVW851978:FVW851981 GFS851978:GFS851981 GPO851978:GPO851981 GZK851978:GZK851981 HJG851978:HJG851981 HTC851978:HTC851981 ICY851978:ICY851981 IMU851978:IMU851981 IWQ851978:IWQ851981 JGM851978:JGM851981 JQI851978:JQI851981 KAE851978:KAE851981 KKA851978:KKA851981 KTW851978:KTW851981 LDS851978:LDS851981 LNO851978:LNO851981 LXK851978:LXK851981 MHG851978:MHG851981 MRC851978:MRC851981 NAY851978:NAY851981 NKU851978:NKU851981 NUQ851978:NUQ851981 OEM851978:OEM851981 OOI851978:OOI851981 OYE851978:OYE851981 PIA851978:PIA851981 PRW851978:PRW851981 QBS851978:QBS851981 QLO851978:QLO851981 QVK851978:QVK851981 RFG851978:RFG851981 RPC851978:RPC851981 RYY851978:RYY851981 SIU851978:SIU851981 SSQ851978:SSQ851981 TCM851978:TCM851981 TMI851978:TMI851981 TWE851978:TWE851981 UGA851978:UGA851981 UPW851978:UPW851981 UZS851978:UZS851981 VJO851978:VJO851981 VTK851978:VTK851981 WDG851978:WDG851981 WNC851978:WNC851981 WWY851978:WWY851981 S917514:S917517 KM917514:KM917517 UI917514:UI917517 AEE917514:AEE917517 AOA917514:AOA917517 AXW917514:AXW917517 BHS917514:BHS917517 BRO917514:BRO917517 CBK917514:CBK917517 CLG917514:CLG917517 CVC917514:CVC917517 DEY917514:DEY917517 DOU917514:DOU917517 DYQ917514:DYQ917517 EIM917514:EIM917517 ESI917514:ESI917517 FCE917514:FCE917517 FMA917514:FMA917517 FVW917514:FVW917517 GFS917514:GFS917517 GPO917514:GPO917517 GZK917514:GZK917517 HJG917514:HJG917517 HTC917514:HTC917517 ICY917514:ICY917517 IMU917514:IMU917517 IWQ917514:IWQ917517 JGM917514:JGM917517 JQI917514:JQI917517 KAE917514:KAE917517 KKA917514:KKA917517 KTW917514:KTW917517 LDS917514:LDS917517 LNO917514:LNO917517 LXK917514:LXK917517 MHG917514:MHG917517 MRC917514:MRC917517 NAY917514:NAY917517 NKU917514:NKU917517 NUQ917514:NUQ917517 OEM917514:OEM917517 OOI917514:OOI917517 OYE917514:OYE917517 PIA917514:PIA917517 PRW917514:PRW917517 QBS917514:QBS917517 QLO917514:QLO917517 QVK917514:QVK917517 RFG917514:RFG917517 RPC917514:RPC917517 RYY917514:RYY917517 SIU917514:SIU917517 SSQ917514:SSQ917517 TCM917514:TCM917517 TMI917514:TMI917517 TWE917514:TWE917517 UGA917514:UGA917517 UPW917514:UPW917517 UZS917514:UZS917517 VJO917514:VJO917517 VTK917514:VTK917517 WDG917514:WDG917517 WNC917514:WNC917517 WWY917514:WWY917517 S983050:S983053 KM983050:KM983053 UI983050:UI983053 AEE983050:AEE983053 AOA983050:AOA983053 AXW983050:AXW983053 BHS983050:BHS983053 BRO983050:BRO983053 CBK983050:CBK983053 CLG983050:CLG983053 CVC983050:CVC983053 DEY983050:DEY983053 DOU983050:DOU983053 DYQ983050:DYQ983053 EIM983050:EIM983053 ESI983050:ESI983053 FCE983050:FCE983053 FMA983050:FMA983053 FVW983050:FVW983053 GFS983050:GFS983053 GPO983050:GPO983053 GZK983050:GZK983053 HJG983050:HJG983053 HTC983050:HTC983053 ICY983050:ICY983053 IMU983050:IMU983053 IWQ983050:IWQ983053 JGM983050:JGM983053 JQI983050:JQI983053 KAE983050:KAE983053 KKA983050:KKA983053 KTW983050:KTW983053 LDS983050:LDS983053 LNO983050:LNO983053 LXK983050:LXK983053 MHG983050:MHG983053 MRC983050:MRC983053 NAY983050:NAY983053 NKU983050:NKU983053 NUQ983050:NUQ983053 OEM983050:OEM983053 OOI983050:OOI983053 OYE983050:OYE983053 PIA983050:PIA983053 PRW983050:PRW983053 QBS983050:QBS983053 QLO983050:QLO983053 QVK983050:QVK983053 RFG983050:RFG983053 RPC983050:RPC983053 RYY983050:RYY983053 SIU983050:SIU983053 SSQ983050:SSQ983053 TCM983050:TCM983053 TMI983050:TMI983053 TWE983050:TWE983053 UGA983050:UGA983053 UPW983050:UPW983053 UZS983050:UZS983053 VJO983050:VJO983053 VTK983050:VTK983053 WDG983050:WDG983053 WNC983050:WNC983053 WWY983050:WWY983053 AQ4:AQ7 KU4:KU7 UQ4:UQ7 AEM4:AEM7 AOI4:AOI7 AYE4:AYE7 BIA4:BIA7 BRW4:BRW7 CBS4:CBS7 CLO4:CLO7 CVK4:CVK7 DFG4:DFG7 DPC4:DPC7 DYY4:DYY7 EIU4:EIU7 ESQ4:ESQ7 FCM4:FCM7 FMI4:FMI7 FWE4:FWE7 GGA4:GGA7 GPW4:GPW7 GZS4:GZS7 HJO4:HJO7 HTK4:HTK7 IDG4:IDG7 INC4:INC7 IWY4:IWY7 JGU4:JGU7 JQQ4:JQQ7 KAM4:KAM7 KKI4:KKI7 KUE4:KUE7 LEA4:LEA7 LNW4:LNW7 LXS4:LXS7 MHO4:MHO7 MRK4:MRK7 NBG4:NBG7 NLC4:NLC7 NUY4:NUY7 OEU4:OEU7 OOQ4:OOQ7 OYM4:OYM7 PII4:PII7 PSE4:PSE7 QCA4:QCA7 QLW4:QLW7 QVS4:QVS7 RFO4:RFO7 RPK4:RPK7 RZG4:RZG7 SJC4:SJC7 SSY4:SSY7 TCU4:TCU7 TMQ4:TMQ7 TWM4:TWM7 UGI4:UGI7 UQE4:UQE7 VAA4:VAA7 VJW4:VJW7 VTS4:VTS7 WDO4:WDO7 WNK4:WNK7 WXG4:WXG7 AQ65546:AQ65549 KU65546:KU65549 UQ65546:UQ65549 AEM65546:AEM65549 AOI65546:AOI65549 AYE65546:AYE65549 BIA65546:BIA65549 BRW65546:BRW65549 CBS65546:CBS65549 CLO65546:CLO65549 CVK65546:CVK65549 DFG65546:DFG65549 DPC65546:DPC65549 DYY65546:DYY65549 EIU65546:EIU65549 ESQ65546:ESQ65549 FCM65546:FCM65549 FMI65546:FMI65549 FWE65546:FWE65549 GGA65546:GGA65549 GPW65546:GPW65549 GZS65546:GZS65549 HJO65546:HJO65549 HTK65546:HTK65549 IDG65546:IDG65549 INC65546:INC65549 IWY65546:IWY65549 JGU65546:JGU65549 JQQ65546:JQQ65549 KAM65546:KAM65549 KKI65546:KKI65549 KUE65546:KUE65549 LEA65546:LEA65549 LNW65546:LNW65549 LXS65546:LXS65549 MHO65546:MHO65549 MRK65546:MRK65549 NBG65546:NBG65549 NLC65546:NLC65549 NUY65546:NUY65549 OEU65546:OEU65549 OOQ65546:OOQ65549 OYM65546:OYM65549 PII65546:PII65549 PSE65546:PSE65549 QCA65546:QCA65549 QLW65546:QLW65549 QVS65546:QVS65549 RFO65546:RFO65549 RPK65546:RPK65549 RZG65546:RZG65549 SJC65546:SJC65549 SSY65546:SSY65549 TCU65546:TCU65549 TMQ65546:TMQ65549 TWM65546:TWM65549 UGI65546:UGI65549 UQE65546:UQE65549 VAA65546:VAA65549 VJW65546:VJW65549 VTS65546:VTS65549 WDO65546:WDO65549 WNK65546:WNK65549 WXG65546:WXG65549 AQ131082:AQ131085 KU131082:KU131085 UQ131082:UQ131085 AEM131082:AEM131085 AOI131082:AOI131085 AYE131082:AYE131085 BIA131082:BIA131085 BRW131082:BRW131085 CBS131082:CBS131085 CLO131082:CLO131085 CVK131082:CVK131085 DFG131082:DFG131085 DPC131082:DPC131085 DYY131082:DYY131085 EIU131082:EIU131085 ESQ131082:ESQ131085 FCM131082:FCM131085 FMI131082:FMI131085 FWE131082:FWE131085 GGA131082:GGA131085 GPW131082:GPW131085 GZS131082:GZS131085 HJO131082:HJO131085 HTK131082:HTK131085 IDG131082:IDG131085 INC131082:INC131085 IWY131082:IWY131085 JGU131082:JGU131085 JQQ131082:JQQ131085 KAM131082:KAM131085 KKI131082:KKI131085 KUE131082:KUE131085 LEA131082:LEA131085 LNW131082:LNW131085 LXS131082:LXS131085 MHO131082:MHO131085 MRK131082:MRK131085 NBG131082:NBG131085 NLC131082:NLC131085 NUY131082:NUY131085 OEU131082:OEU131085 OOQ131082:OOQ131085 OYM131082:OYM131085 PII131082:PII131085 PSE131082:PSE131085 QCA131082:QCA131085 QLW131082:QLW131085 QVS131082:QVS131085 RFO131082:RFO131085 RPK131082:RPK131085 RZG131082:RZG131085 SJC131082:SJC131085 SSY131082:SSY131085 TCU131082:TCU131085 TMQ131082:TMQ131085 TWM131082:TWM131085 UGI131082:UGI131085 UQE131082:UQE131085 VAA131082:VAA131085 VJW131082:VJW131085 VTS131082:VTS131085 WDO131082:WDO131085 WNK131082:WNK131085 WXG131082:WXG131085 AQ196618:AQ196621 KU196618:KU196621 UQ196618:UQ196621 AEM196618:AEM196621 AOI196618:AOI196621 AYE196618:AYE196621 BIA196618:BIA196621 BRW196618:BRW196621 CBS196618:CBS196621 CLO196618:CLO196621 CVK196618:CVK196621 DFG196618:DFG196621 DPC196618:DPC196621 DYY196618:DYY196621 EIU196618:EIU196621 ESQ196618:ESQ196621 FCM196618:FCM196621 FMI196618:FMI196621 FWE196618:FWE196621 GGA196618:GGA196621 GPW196618:GPW196621 GZS196618:GZS196621 HJO196618:HJO196621 HTK196618:HTK196621 IDG196618:IDG196621 INC196618:INC196621 IWY196618:IWY196621 JGU196618:JGU196621 JQQ196618:JQQ196621 KAM196618:KAM196621 KKI196618:KKI196621 KUE196618:KUE196621 LEA196618:LEA196621 LNW196618:LNW196621 LXS196618:LXS196621 MHO196618:MHO196621 MRK196618:MRK196621 NBG196618:NBG196621 NLC196618:NLC196621 NUY196618:NUY196621 OEU196618:OEU196621 OOQ196618:OOQ196621 OYM196618:OYM196621 PII196618:PII196621 PSE196618:PSE196621 QCA196618:QCA196621 QLW196618:QLW196621 QVS196618:QVS196621 RFO196618:RFO196621 RPK196618:RPK196621 RZG196618:RZG196621 SJC196618:SJC196621 SSY196618:SSY196621 TCU196618:TCU196621 TMQ196618:TMQ196621 TWM196618:TWM196621 UGI196618:UGI196621 UQE196618:UQE196621 VAA196618:VAA196621 VJW196618:VJW196621 VTS196618:VTS196621 WDO196618:WDO196621 WNK196618:WNK196621 WXG196618:WXG196621 AQ262154:AQ262157 KU262154:KU262157 UQ262154:UQ262157 AEM262154:AEM262157 AOI262154:AOI262157 AYE262154:AYE262157 BIA262154:BIA262157 BRW262154:BRW262157 CBS262154:CBS262157 CLO262154:CLO262157 CVK262154:CVK262157 DFG262154:DFG262157 DPC262154:DPC262157 DYY262154:DYY262157 EIU262154:EIU262157 ESQ262154:ESQ262157 FCM262154:FCM262157 FMI262154:FMI262157 FWE262154:FWE262157 GGA262154:GGA262157 GPW262154:GPW262157 GZS262154:GZS262157 HJO262154:HJO262157 HTK262154:HTK262157 IDG262154:IDG262157 INC262154:INC262157 IWY262154:IWY262157 JGU262154:JGU262157 JQQ262154:JQQ262157 KAM262154:KAM262157 KKI262154:KKI262157 KUE262154:KUE262157 LEA262154:LEA262157 LNW262154:LNW262157 LXS262154:LXS262157 MHO262154:MHO262157 MRK262154:MRK262157 NBG262154:NBG262157 NLC262154:NLC262157 NUY262154:NUY262157 OEU262154:OEU262157 OOQ262154:OOQ262157 OYM262154:OYM262157 PII262154:PII262157 PSE262154:PSE262157 QCA262154:QCA262157 QLW262154:QLW262157 QVS262154:QVS262157 RFO262154:RFO262157 RPK262154:RPK262157 RZG262154:RZG262157 SJC262154:SJC262157 SSY262154:SSY262157 TCU262154:TCU262157 TMQ262154:TMQ262157 TWM262154:TWM262157 UGI262154:UGI262157 UQE262154:UQE262157 VAA262154:VAA262157 VJW262154:VJW262157 VTS262154:VTS262157 WDO262154:WDO262157 WNK262154:WNK262157 WXG262154:WXG262157 AQ327690:AQ327693 KU327690:KU327693 UQ327690:UQ327693 AEM327690:AEM327693 AOI327690:AOI327693 AYE327690:AYE327693 BIA327690:BIA327693 BRW327690:BRW327693 CBS327690:CBS327693 CLO327690:CLO327693 CVK327690:CVK327693 DFG327690:DFG327693 DPC327690:DPC327693 DYY327690:DYY327693 EIU327690:EIU327693 ESQ327690:ESQ327693 FCM327690:FCM327693 FMI327690:FMI327693 FWE327690:FWE327693 GGA327690:GGA327693 GPW327690:GPW327693 GZS327690:GZS327693 HJO327690:HJO327693 HTK327690:HTK327693 IDG327690:IDG327693 INC327690:INC327693 IWY327690:IWY327693 JGU327690:JGU327693 JQQ327690:JQQ327693 KAM327690:KAM327693 KKI327690:KKI327693 KUE327690:KUE327693 LEA327690:LEA327693 LNW327690:LNW327693 LXS327690:LXS327693 MHO327690:MHO327693 MRK327690:MRK327693 NBG327690:NBG327693 NLC327690:NLC327693 NUY327690:NUY327693 OEU327690:OEU327693 OOQ327690:OOQ327693 OYM327690:OYM327693 PII327690:PII327693 PSE327690:PSE327693 QCA327690:QCA327693 QLW327690:QLW327693 QVS327690:QVS327693 RFO327690:RFO327693 RPK327690:RPK327693 RZG327690:RZG327693 SJC327690:SJC327693 SSY327690:SSY327693 TCU327690:TCU327693 TMQ327690:TMQ327693 TWM327690:TWM327693 UGI327690:UGI327693 UQE327690:UQE327693 VAA327690:VAA327693 VJW327690:VJW327693 VTS327690:VTS327693 WDO327690:WDO327693 WNK327690:WNK327693 WXG327690:WXG327693 AQ393226:AQ393229 KU393226:KU393229 UQ393226:UQ393229 AEM393226:AEM393229 AOI393226:AOI393229 AYE393226:AYE393229 BIA393226:BIA393229 BRW393226:BRW393229 CBS393226:CBS393229 CLO393226:CLO393229 CVK393226:CVK393229 DFG393226:DFG393229 DPC393226:DPC393229 DYY393226:DYY393229 EIU393226:EIU393229 ESQ393226:ESQ393229 FCM393226:FCM393229 FMI393226:FMI393229 FWE393226:FWE393229 GGA393226:GGA393229 GPW393226:GPW393229 GZS393226:GZS393229 HJO393226:HJO393229 HTK393226:HTK393229 IDG393226:IDG393229 INC393226:INC393229 IWY393226:IWY393229 JGU393226:JGU393229 JQQ393226:JQQ393229 KAM393226:KAM393229 KKI393226:KKI393229 KUE393226:KUE393229 LEA393226:LEA393229 LNW393226:LNW393229 LXS393226:LXS393229 MHO393226:MHO393229 MRK393226:MRK393229 NBG393226:NBG393229 NLC393226:NLC393229 NUY393226:NUY393229 OEU393226:OEU393229 OOQ393226:OOQ393229 OYM393226:OYM393229 PII393226:PII393229 PSE393226:PSE393229 QCA393226:QCA393229 QLW393226:QLW393229 QVS393226:QVS393229 RFO393226:RFO393229 RPK393226:RPK393229 RZG393226:RZG393229 SJC393226:SJC393229 SSY393226:SSY393229 TCU393226:TCU393229 TMQ393226:TMQ393229 TWM393226:TWM393229 UGI393226:UGI393229 UQE393226:UQE393229 VAA393226:VAA393229 VJW393226:VJW393229 VTS393226:VTS393229 WDO393226:WDO393229 WNK393226:WNK393229 WXG393226:WXG393229 AQ458762:AQ458765 KU458762:KU458765 UQ458762:UQ458765 AEM458762:AEM458765 AOI458762:AOI458765 AYE458762:AYE458765 BIA458762:BIA458765 BRW458762:BRW458765 CBS458762:CBS458765 CLO458762:CLO458765 CVK458762:CVK458765 DFG458762:DFG458765 DPC458762:DPC458765 DYY458762:DYY458765 EIU458762:EIU458765 ESQ458762:ESQ458765 FCM458762:FCM458765 FMI458762:FMI458765 FWE458762:FWE458765 GGA458762:GGA458765 GPW458762:GPW458765 GZS458762:GZS458765 HJO458762:HJO458765 HTK458762:HTK458765 IDG458762:IDG458765 INC458762:INC458765 IWY458762:IWY458765 JGU458762:JGU458765 JQQ458762:JQQ458765 KAM458762:KAM458765 KKI458762:KKI458765 KUE458762:KUE458765 LEA458762:LEA458765 LNW458762:LNW458765 LXS458762:LXS458765 MHO458762:MHO458765 MRK458762:MRK458765 NBG458762:NBG458765 NLC458762:NLC458765 NUY458762:NUY458765 OEU458762:OEU458765 OOQ458762:OOQ458765 OYM458762:OYM458765 PII458762:PII458765 PSE458762:PSE458765 QCA458762:QCA458765 QLW458762:QLW458765 QVS458762:QVS458765 RFO458762:RFO458765 RPK458762:RPK458765 RZG458762:RZG458765 SJC458762:SJC458765 SSY458762:SSY458765 TCU458762:TCU458765 TMQ458762:TMQ458765 TWM458762:TWM458765 UGI458762:UGI458765 UQE458762:UQE458765 VAA458762:VAA458765 VJW458762:VJW458765 VTS458762:VTS458765 WDO458762:WDO458765 WNK458762:WNK458765 WXG458762:WXG458765 AQ524298:AQ524301 KU524298:KU524301 UQ524298:UQ524301 AEM524298:AEM524301 AOI524298:AOI524301 AYE524298:AYE524301 BIA524298:BIA524301 BRW524298:BRW524301 CBS524298:CBS524301 CLO524298:CLO524301 CVK524298:CVK524301 DFG524298:DFG524301 DPC524298:DPC524301 DYY524298:DYY524301 EIU524298:EIU524301 ESQ524298:ESQ524301 FCM524298:FCM524301 FMI524298:FMI524301 FWE524298:FWE524301 GGA524298:GGA524301 GPW524298:GPW524301 GZS524298:GZS524301 HJO524298:HJO524301 HTK524298:HTK524301 IDG524298:IDG524301 INC524298:INC524301 IWY524298:IWY524301 JGU524298:JGU524301 JQQ524298:JQQ524301 KAM524298:KAM524301 KKI524298:KKI524301 KUE524298:KUE524301 LEA524298:LEA524301 LNW524298:LNW524301 LXS524298:LXS524301 MHO524298:MHO524301 MRK524298:MRK524301 NBG524298:NBG524301 NLC524298:NLC524301 NUY524298:NUY524301 OEU524298:OEU524301 OOQ524298:OOQ524301 OYM524298:OYM524301 PII524298:PII524301 PSE524298:PSE524301 QCA524298:QCA524301 QLW524298:QLW524301 QVS524298:QVS524301 RFO524298:RFO524301 RPK524298:RPK524301 RZG524298:RZG524301 SJC524298:SJC524301 SSY524298:SSY524301 TCU524298:TCU524301 TMQ524298:TMQ524301 TWM524298:TWM524301 UGI524298:UGI524301 UQE524298:UQE524301 VAA524298:VAA524301 VJW524298:VJW524301 VTS524298:VTS524301 WDO524298:WDO524301 WNK524298:WNK524301 WXG524298:WXG524301 AQ589834:AQ589837 KU589834:KU589837 UQ589834:UQ589837 AEM589834:AEM589837 AOI589834:AOI589837 AYE589834:AYE589837 BIA589834:BIA589837 BRW589834:BRW589837 CBS589834:CBS589837 CLO589834:CLO589837 CVK589834:CVK589837 DFG589834:DFG589837 DPC589834:DPC589837 DYY589834:DYY589837 EIU589834:EIU589837 ESQ589834:ESQ589837 FCM589834:FCM589837 FMI589834:FMI589837 FWE589834:FWE589837 GGA589834:GGA589837 GPW589834:GPW589837 GZS589834:GZS589837 HJO589834:HJO589837 HTK589834:HTK589837 IDG589834:IDG589837 INC589834:INC589837 IWY589834:IWY589837 JGU589834:JGU589837 JQQ589834:JQQ589837 KAM589834:KAM589837 KKI589834:KKI589837 KUE589834:KUE589837 LEA589834:LEA589837 LNW589834:LNW589837 LXS589834:LXS589837 MHO589834:MHO589837 MRK589834:MRK589837 NBG589834:NBG589837 NLC589834:NLC589837 NUY589834:NUY589837 OEU589834:OEU589837 OOQ589834:OOQ589837 OYM589834:OYM589837 PII589834:PII589837 PSE589834:PSE589837 QCA589834:QCA589837 QLW589834:QLW589837 QVS589834:QVS589837 RFO589834:RFO589837 RPK589834:RPK589837 RZG589834:RZG589837 SJC589834:SJC589837 SSY589834:SSY589837 TCU589834:TCU589837 TMQ589834:TMQ589837 TWM589834:TWM589837 UGI589834:UGI589837 UQE589834:UQE589837 VAA589834:VAA589837 VJW589834:VJW589837 VTS589834:VTS589837 WDO589834:WDO589837 WNK589834:WNK589837 WXG589834:WXG589837 AQ655370:AQ655373 KU655370:KU655373 UQ655370:UQ655373 AEM655370:AEM655373 AOI655370:AOI655373 AYE655370:AYE655373 BIA655370:BIA655373 BRW655370:BRW655373 CBS655370:CBS655373 CLO655370:CLO655373 CVK655370:CVK655373 DFG655370:DFG655373 DPC655370:DPC655373 DYY655370:DYY655373 EIU655370:EIU655373 ESQ655370:ESQ655373 FCM655370:FCM655373 FMI655370:FMI655373 FWE655370:FWE655373 GGA655370:GGA655373 GPW655370:GPW655373 GZS655370:GZS655373 HJO655370:HJO655373 HTK655370:HTK655373 IDG655370:IDG655373 INC655370:INC655373 IWY655370:IWY655373 JGU655370:JGU655373 JQQ655370:JQQ655373 KAM655370:KAM655373 KKI655370:KKI655373 KUE655370:KUE655373 LEA655370:LEA655373 LNW655370:LNW655373 LXS655370:LXS655373 MHO655370:MHO655373 MRK655370:MRK655373 NBG655370:NBG655373 NLC655370:NLC655373 NUY655370:NUY655373 OEU655370:OEU655373 OOQ655370:OOQ655373 OYM655370:OYM655373 PII655370:PII655373 PSE655370:PSE655373 QCA655370:QCA655373 QLW655370:QLW655373 QVS655370:QVS655373 RFO655370:RFO655373 RPK655370:RPK655373 RZG655370:RZG655373 SJC655370:SJC655373 SSY655370:SSY655373 TCU655370:TCU655373 TMQ655370:TMQ655373 TWM655370:TWM655373 UGI655370:UGI655373 UQE655370:UQE655373 VAA655370:VAA655373 VJW655370:VJW655373 VTS655370:VTS655373 WDO655370:WDO655373 WNK655370:WNK655373 WXG655370:WXG655373 AQ720906:AQ720909 KU720906:KU720909 UQ720906:UQ720909 AEM720906:AEM720909 AOI720906:AOI720909 AYE720906:AYE720909 BIA720906:BIA720909 BRW720906:BRW720909 CBS720906:CBS720909 CLO720906:CLO720909 CVK720906:CVK720909 DFG720906:DFG720909 DPC720906:DPC720909 DYY720906:DYY720909 EIU720906:EIU720909 ESQ720906:ESQ720909 FCM720906:FCM720909 FMI720906:FMI720909 FWE720906:FWE720909 GGA720906:GGA720909 GPW720906:GPW720909 GZS720906:GZS720909 HJO720906:HJO720909 HTK720906:HTK720909 IDG720906:IDG720909 INC720906:INC720909 IWY720906:IWY720909 JGU720906:JGU720909 JQQ720906:JQQ720909 KAM720906:KAM720909 KKI720906:KKI720909 KUE720906:KUE720909 LEA720906:LEA720909 LNW720906:LNW720909 LXS720906:LXS720909 MHO720906:MHO720909 MRK720906:MRK720909 NBG720906:NBG720909 NLC720906:NLC720909 NUY720906:NUY720909 OEU720906:OEU720909 OOQ720906:OOQ720909 OYM720906:OYM720909 PII720906:PII720909 PSE720906:PSE720909 QCA720906:QCA720909 QLW720906:QLW720909 QVS720906:QVS720909 RFO720906:RFO720909 RPK720906:RPK720909 RZG720906:RZG720909 SJC720906:SJC720909 SSY720906:SSY720909 TCU720906:TCU720909 TMQ720906:TMQ720909 TWM720906:TWM720909 UGI720906:UGI720909 UQE720906:UQE720909 VAA720906:VAA720909 VJW720906:VJW720909 VTS720906:VTS720909 WDO720906:WDO720909 WNK720906:WNK720909 WXG720906:WXG720909 AQ786442:AQ786445 KU786442:KU786445 UQ786442:UQ786445 AEM786442:AEM786445 AOI786442:AOI786445 AYE786442:AYE786445 BIA786442:BIA786445 BRW786442:BRW786445 CBS786442:CBS786445 CLO786442:CLO786445 CVK786442:CVK786445 DFG786442:DFG786445 DPC786442:DPC786445 DYY786442:DYY786445 EIU786442:EIU786445 ESQ786442:ESQ786445 FCM786442:FCM786445 FMI786442:FMI786445 FWE786442:FWE786445 GGA786442:GGA786445 GPW786442:GPW786445 GZS786442:GZS786445 HJO786442:HJO786445 HTK786442:HTK786445 IDG786442:IDG786445 INC786442:INC786445 IWY786442:IWY786445 JGU786442:JGU786445 JQQ786442:JQQ786445 KAM786442:KAM786445 KKI786442:KKI786445 KUE786442:KUE786445 LEA786442:LEA786445 LNW786442:LNW786445 LXS786442:LXS786445 MHO786442:MHO786445 MRK786442:MRK786445 NBG786442:NBG786445 NLC786442:NLC786445 NUY786442:NUY786445 OEU786442:OEU786445 OOQ786442:OOQ786445 OYM786442:OYM786445 PII786442:PII786445 PSE786442:PSE786445 QCA786442:QCA786445 QLW786442:QLW786445 QVS786442:QVS786445 RFO786442:RFO786445 RPK786442:RPK786445 RZG786442:RZG786445 SJC786442:SJC786445 SSY786442:SSY786445 TCU786442:TCU786445 TMQ786442:TMQ786445 TWM786442:TWM786445 UGI786442:UGI786445 UQE786442:UQE786445 VAA786442:VAA786445 VJW786442:VJW786445 VTS786442:VTS786445 WDO786442:WDO786445 WNK786442:WNK786445 WXG786442:WXG786445 AQ851978:AQ851981 KU851978:KU851981 UQ851978:UQ851981 AEM851978:AEM851981 AOI851978:AOI851981 AYE851978:AYE851981 BIA851978:BIA851981 BRW851978:BRW851981 CBS851978:CBS851981 CLO851978:CLO851981 CVK851978:CVK851981 DFG851978:DFG851981 DPC851978:DPC851981 DYY851978:DYY851981 EIU851978:EIU851981 ESQ851978:ESQ851981 FCM851978:FCM851981 FMI851978:FMI851981 FWE851978:FWE851981 GGA851978:GGA851981 GPW851978:GPW851981 GZS851978:GZS851981 HJO851978:HJO851981 HTK851978:HTK851981 IDG851978:IDG851981 INC851978:INC851981 IWY851978:IWY851981 JGU851978:JGU851981 JQQ851978:JQQ851981 KAM851978:KAM851981 KKI851978:KKI851981 KUE851978:KUE851981 LEA851978:LEA851981 LNW851978:LNW851981 LXS851978:LXS851981 MHO851978:MHO851981 MRK851978:MRK851981 NBG851978:NBG851981 NLC851978:NLC851981 NUY851978:NUY851981 OEU851978:OEU851981 OOQ851978:OOQ851981 OYM851978:OYM851981 PII851978:PII851981 PSE851978:PSE851981 QCA851978:QCA851981 QLW851978:QLW851981 QVS851978:QVS851981 RFO851978:RFO851981 RPK851978:RPK851981 RZG851978:RZG851981 SJC851978:SJC851981 SSY851978:SSY851981 TCU851978:TCU851981 TMQ851978:TMQ851981 TWM851978:TWM851981 UGI851978:UGI851981 UQE851978:UQE851981 VAA851978:VAA851981 VJW851978:VJW851981 VTS851978:VTS851981 WDO851978:WDO851981 WNK851978:WNK851981 WXG851978:WXG851981 AQ917514:AQ917517 KU917514:KU917517 UQ917514:UQ917517 AEM917514:AEM917517 AOI917514:AOI917517 AYE917514:AYE917517 BIA917514:BIA917517 BRW917514:BRW917517 CBS917514:CBS917517 CLO917514:CLO917517 CVK917514:CVK917517 DFG917514:DFG917517 DPC917514:DPC917517 DYY917514:DYY917517 EIU917514:EIU917517 ESQ917514:ESQ917517 FCM917514:FCM917517 FMI917514:FMI917517 FWE917514:FWE917517 GGA917514:GGA917517 GPW917514:GPW917517 GZS917514:GZS917517 HJO917514:HJO917517 HTK917514:HTK917517 IDG917514:IDG917517 INC917514:INC917517 IWY917514:IWY917517 JGU917514:JGU917517 JQQ917514:JQQ917517 KAM917514:KAM917517 KKI917514:KKI917517 KUE917514:KUE917517 LEA917514:LEA917517 LNW917514:LNW917517 LXS917514:LXS917517 MHO917514:MHO917517 MRK917514:MRK917517 NBG917514:NBG917517 NLC917514:NLC917517 NUY917514:NUY917517 OEU917514:OEU917517 OOQ917514:OOQ917517 OYM917514:OYM917517 PII917514:PII917517 PSE917514:PSE917517 QCA917514:QCA917517 QLW917514:QLW917517 QVS917514:QVS917517 RFO917514:RFO917517 RPK917514:RPK917517 RZG917514:RZG917517 SJC917514:SJC917517 SSY917514:SSY917517 TCU917514:TCU917517 TMQ917514:TMQ917517 TWM917514:TWM917517 UGI917514:UGI917517 UQE917514:UQE917517 VAA917514:VAA917517 VJW917514:VJW917517 VTS917514:VTS917517 WDO917514:WDO917517 WNK917514:WNK917517 WXG917514:WXG917517 AQ983050:AQ983053 KU983050:KU983053 UQ983050:UQ983053 AEM983050:AEM983053 AOI983050:AOI983053 AYE983050:AYE983053 BIA983050:BIA983053 BRW983050:BRW983053 CBS983050:CBS983053 CLO983050:CLO983053 CVK983050:CVK983053 DFG983050:DFG983053 DPC983050:DPC983053 DYY983050:DYY983053 EIU983050:EIU983053 ESQ983050:ESQ983053 FCM983050:FCM983053 FMI983050:FMI983053 FWE983050:FWE983053 GGA983050:GGA983053 GPW983050:GPW983053 GZS983050:GZS983053 HJO983050:HJO983053 HTK983050:HTK983053 IDG983050:IDG983053 INC983050:INC983053 IWY983050:IWY983053 JGU983050:JGU983053 JQQ983050:JQQ983053 KAM983050:KAM983053 KKI983050:KKI983053 KUE983050:KUE983053 LEA983050:LEA983053 LNW983050:LNW983053 LXS983050:LXS983053 MHO983050:MHO983053 MRK983050:MRK983053 NBG983050:NBG983053 NLC983050:NLC983053 NUY983050:NUY983053 OEU983050:OEU983053 OOQ983050:OOQ983053 OYM983050:OYM983053 PII983050:PII983053 PSE983050:PSE983053 QCA983050:QCA983053 QLW983050:QLW983053 QVS983050:QVS983053 RFO983050:RFO983053 RPK983050:RPK983053 RZG983050:RZG983053 SJC983050:SJC983053 SSY983050:SSY983053 TCU983050:TCU983053 TMQ983050:TMQ983053 TWM983050:TWM983053 UGI983050:UGI983053 UQE983050:UQE983053 VAA983050:VAA983053 VJW983050:VJW983053 VTS983050:VTS983053 WDO983050:WDO983053 WNK983050:WNK983053 WXG983050:WXG983053 WXG983055 O65558:P65571 KI65558:KJ65571 UE65558:UF65571 AEA65558:AEB65571 ANW65558:ANX65571 AXS65558:AXT65571 BHO65558:BHP65571 BRK65558:BRL65571 CBG65558:CBH65571 CLC65558:CLD65571 CUY65558:CUZ65571 DEU65558:DEV65571 DOQ65558:DOR65571 DYM65558:DYN65571 EII65558:EIJ65571 ESE65558:ESF65571 FCA65558:FCB65571 FLW65558:FLX65571 FVS65558:FVT65571 GFO65558:GFP65571 GPK65558:GPL65571 GZG65558:GZH65571 HJC65558:HJD65571 HSY65558:HSZ65571 ICU65558:ICV65571 IMQ65558:IMR65571 IWM65558:IWN65571 JGI65558:JGJ65571 JQE65558:JQF65571 KAA65558:KAB65571 KJW65558:KJX65571 KTS65558:KTT65571 LDO65558:LDP65571 LNK65558:LNL65571 LXG65558:LXH65571 MHC65558:MHD65571 MQY65558:MQZ65571 NAU65558:NAV65571 NKQ65558:NKR65571 NUM65558:NUN65571 OEI65558:OEJ65571 OOE65558:OOF65571 OYA65558:OYB65571 PHW65558:PHX65571 PRS65558:PRT65571 QBO65558:QBP65571 QLK65558:QLL65571 QVG65558:QVH65571 RFC65558:RFD65571 ROY65558:ROZ65571 RYU65558:RYV65571 SIQ65558:SIR65571 SSM65558:SSN65571 TCI65558:TCJ65571 TME65558:TMF65571 TWA65558:TWB65571 UFW65558:UFX65571 UPS65558:UPT65571 UZO65558:UZP65571 VJK65558:VJL65571 VTG65558:VTH65571 WDC65558:WDD65571 WMY65558:WMZ65571 WWU65558:WWV65571 O131094:P131107 KI131094:KJ131107 UE131094:UF131107 AEA131094:AEB131107 ANW131094:ANX131107 AXS131094:AXT131107 BHO131094:BHP131107 BRK131094:BRL131107 CBG131094:CBH131107 CLC131094:CLD131107 CUY131094:CUZ131107 DEU131094:DEV131107 DOQ131094:DOR131107 DYM131094:DYN131107 EII131094:EIJ131107 ESE131094:ESF131107 FCA131094:FCB131107 FLW131094:FLX131107 FVS131094:FVT131107 GFO131094:GFP131107 GPK131094:GPL131107 GZG131094:GZH131107 HJC131094:HJD131107 HSY131094:HSZ131107 ICU131094:ICV131107 IMQ131094:IMR131107 IWM131094:IWN131107 JGI131094:JGJ131107 JQE131094:JQF131107 KAA131094:KAB131107 KJW131094:KJX131107 KTS131094:KTT131107 LDO131094:LDP131107 LNK131094:LNL131107 LXG131094:LXH131107 MHC131094:MHD131107 MQY131094:MQZ131107 NAU131094:NAV131107 NKQ131094:NKR131107 NUM131094:NUN131107 OEI131094:OEJ131107 OOE131094:OOF131107 OYA131094:OYB131107 PHW131094:PHX131107 PRS131094:PRT131107 QBO131094:QBP131107 QLK131094:QLL131107 QVG131094:QVH131107 RFC131094:RFD131107 ROY131094:ROZ131107 RYU131094:RYV131107 SIQ131094:SIR131107 SSM131094:SSN131107 TCI131094:TCJ131107 TME131094:TMF131107 TWA131094:TWB131107 UFW131094:UFX131107 UPS131094:UPT131107 UZO131094:UZP131107 VJK131094:VJL131107 VTG131094:VTH131107 WDC131094:WDD131107 WMY131094:WMZ131107 WWU131094:WWV131107 O196630:P196643 KI196630:KJ196643 UE196630:UF196643 AEA196630:AEB196643 ANW196630:ANX196643 AXS196630:AXT196643 BHO196630:BHP196643 BRK196630:BRL196643 CBG196630:CBH196643 CLC196630:CLD196643 CUY196630:CUZ196643 DEU196630:DEV196643 DOQ196630:DOR196643 DYM196630:DYN196643 EII196630:EIJ196643 ESE196630:ESF196643 FCA196630:FCB196643 FLW196630:FLX196643 FVS196630:FVT196643 GFO196630:GFP196643 GPK196630:GPL196643 GZG196630:GZH196643 HJC196630:HJD196643 HSY196630:HSZ196643 ICU196630:ICV196643 IMQ196630:IMR196643 IWM196630:IWN196643 JGI196630:JGJ196643 JQE196630:JQF196643 KAA196630:KAB196643 KJW196630:KJX196643 KTS196630:KTT196643 LDO196630:LDP196643 LNK196630:LNL196643 LXG196630:LXH196643 MHC196630:MHD196643 MQY196630:MQZ196643 NAU196630:NAV196643 NKQ196630:NKR196643 NUM196630:NUN196643 OEI196630:OEJ196643 OOE196630:OOF196643 OYA196630:OYB196643 PHW196630:PHX196643 PRS196630:PRT196643 QBO196630:QBP196643 QLK196630:QLL196643 QVG196630:QVH196643 RFC196630:RFD196643 ROY196630:ROZ196643 RYU196630:RYV196643 SIQ196630:SIR196643 SSM196630:SSN196643 TCI196630:TCJ196643 TME196630:TMF196643 TWA196630:TWB196643 UFW196630:UFX196643 UPS196630:UPT196643 UZO196630:UZP196643 VJK196630:VJL196643 VTG196630:VTH196643 WDC196630:WDD196643 WMY196630:WMZ196643 WWU196630:WWV196643 O262166:P262179 KI262166:KJ262179 UE262166:UF262179 AEA262166:AEB262179 ANW262166:ANX262179 AXS262166:AXT262179 BHO262166:BHP262179 BRK262166:BRL262179 CBG262166:CBH262179 CLC262166:CLD262179 CUY262166:CUZ262179 DEU262166:DEV262179 DOQ262166:DOR262179 DYM262166:DYN262179 EII262166:EIJ262179 ESE262166:ESF262179 FCA262166:FCB262179 FLW262166:FLX262179 FVS262166:FVT262179 GFO262166:GFP262179 GPK262166:GPL262179 GZG262166:GZH262179 HJC262166:HJD262179 HSY262166:HSZ262179 ICU262166:ICV262179 IMQ262166:IMR262179 IWM262166:IWN262179 JGI262166:JGJ262179 JQE262166:JQF262179 KAA262166:KAB262179 KJW262166:KJX262179 KTS262166:KTT262179 LDO262166:LDP262179 LNK262166:LNL262179 LXG262166:LXH262179 MHC262166:MHD262179 MQY262166:MQZ262179 NAU262166:NAV262179 NKQ262166:NKR262179 NUM262166:NUN262179 OEI262166:OEJ262179 OOE262166:OOF262179 OYA262166:OYB262179 PHW262166:PHX262179 PRS262166:PRT262179 QBO262166:QBP262179 QLK262166:QLL262179 QVG262166:QVH262179 RFC262166:RFD262179 ROY262166:ROZ262179 RYU262166:RYV262179 SIQ262166:SIR262179 SSM262166:SSN262179 TCI262166:TCJ262179 TME262166:TMF262179 TWA262166:TWB262179 UFW262166:UFX262179 UPS262166:UPT262179 UZO262166:UZP262179 VJK262166:VJL262179 VTG262166:VTH262179 WDC262166:WDD262179 WMY262166:WMZ262179 WWU262166:WWV262179 O327702:P327715 KI327702:KJ327715 UE327702:UF327715 AEA327702:AEB327715 ANW327702:ANX327715 AXS327702:AXT327715 BHO327702:BHP327715 BRK327702:BRL327715 CBG327702:CBH327715 CLC327702:CLD327715 CUY327702:CUZ327715 DEU327702:DEV327715 DOQ327702:DOR327715 DYM327702:DYN327715 EII327702:EIJ327715 ESE327702:ESF327715 FCA327702:FCB327715 FLW327702:FLX327715 FVS327702:FVT327715 GFO327702:GFP327715 GPK327702:GPL327715 GZG327702:GZH327715 HJC327702:HJD327715 HSY327702:HSZ327715 ICU327702:ICV327715 IMQ327702:IMR327715 IWM327702:IWN327715 JGI327702:JGJ327715 JQE327702:JQF327715 KAA327702:KAB327715 KJW327702:KJX327715 KTS327702:KTT327715 LDO327702:LDP327715 LNK327702:LNL327715 LXG327702:LXH327715 MHC327702:MHD327715 MQY327702:MQZ327715 NAU327702:NAV327715 NKQ327702:NKR327715 NUM327702:NUN327715 OEI327702:OEJ327715 OOE327702:OOF327715 OYA327702:OYB327715 PHW327702:PHX327715 PRS327702:PRT327715 QBO327702:QBP327715 QLK327702:QLL327715 QVG327702:QVH327715 RFC327702:RFD327715 ROY327702:ROZ327715 RYU327702:RYV327715 SIQ327702:SIR327715 SSM327702:SSN327715 TCI327702:TCJ327715 TME327702:TMF327715 TWA327702:TWB327715 UFW327702:UFX327715 UPS327702:UPT327715 UZO327702:UZP327715 VJK327702:VJL327715 VTG327702:VTH327715 WDC327702:WDD327715 WMY327702:WMZ327715 WWU327702:WWV327715 O393238:P393251 KI393238:KJ393251 UE393238:UF393251 AEA393238:AEB393251 ANW393238:ANX393251 AXS393238:AXT393251 BHO393238:BHP393251 BRK393238:BRL393251 CBG393238:CBH393251 CLC393238:CLD393251 CUY393238:CUZ393251 DEU393238:DEV393251 DOQ393238:DOR393251 DYM393238:DYN393251 EII393238:EIJ393251 ESE393238:ESF393251 FCA393238:FCB393251 FLW393238:FLX393251 FVS393238:FVT393251 GFO393238:GFP393251 GPK393238:GPL393251 GZG393238:GZH393251 HJC393238:HJD393251 HSY393238:HSZ393251 ICU393238:ICV393251 IMQ393238:IMR393251 IWM393238:IWN393251 JGI393238:JGJ393251 JQE393238:JQF393251 KAA393238:KAB393251 KJW393238:KJX393251 KTS393238:KTT393251 LDO393238:LDP393251 LNK393238:LNL393251 LXG393238:LXH393251 MHC393238:MHD393251 MQY393238:MQZ393251 NAU393238:NAV393251 NKQ393238:NKR393251 NUM393238:NUN393251 OEI393238:OEJ393251 OOE393238:OOF393251 OYA393238:OYB393251 PHW393238:PHX393251 PRS393238:PRT393251 QBO393238:QBP393251 QLK393238:QLL393251 QVG393238:QVH393251 RFC393238:RFD393251 ROY393238:ROZ393251 RYU393238:RYV393251 SIQ393238:SIR393251 SSM393238:SSN393251 TCI393238:TCJ393251 TME393238:TMF393251 TWA393238:TWB393251 UFW393238:UFX393251 UPS393238:UPT393251 UZO393238:UZP393251 VJK393238:VJL393251 VTG393238:VTH393251 WDC393238:WDD393251 WMY393238:WMZ393251 WWU393238:WWV393251 O458774:P458787 KI458774:KJ458787 UE458774:UF458787 AEA458774:AEB458787 ANW458774:ANX458787 AXS458774:AXT458787 BHO458774:BHP458787 BRK458774:BRL458787 CBG458774:CBH458787 CLC458774:CLD458787 CUY458774:CUZ458787 DEU458774:DEV458787 DOQ458774:DOR458787 DYM458774:DYN458787 EII458774:EIJ458787 ESE458774:ESF458787 FCA458774:FCB458787 FLW458774:FLX458787 FVS458774:FVT458787 GFO458774:GFP458787 GPK458774:GPL458787 GZG458774:GZH458787 HJC458774:HJD458787 HSY458774:HSZ458787 ICU458774:ICV458787 IMQ458774:IMR458787 IWM458774:IWN458787 JGI458774:JGJ458787 JQE458774:JQF458787 KAA458774:KAB458787 KJW458774:KJX458787 KTS458774:KTT458787 LDO458774:LDP458787 LNK458774:LNL458787 LXG458774:LXH458787 MHC458774:MHD458787 MQY458774:MQZ458787 NAU458774:NAV458787 NKQ458774:NKR458787 NUM458774:NUN458787 OEI458774:OEJ458787 OOE458774:OOF458787 OYA458774:OYB458787 PHW458774:PHX458787 PRS458774:PRT458787 QBO458774:QBP458787 QLK458774:QLL458787 QVG458774:QVH458787 RFC458774:RFD458787 ROY458774:ROZ458787 RYU458774:RYV458787 SIQ458774:SIR458787 SSM458774:SSN458787 TCI458774:TCJ458787 TME458774:TMF458787 TWA458774:TWB458787 UFW458774:UFX458787 UPS458774:UPT458787 UZO458774:UZP458787 VJK458774:VJL458787 VTG458774:VTH458787 WDC458774:WDD458787 WMY458774:WMZ458787 WWU458774:WWV458787 O524310:P524323 KI524310:KJ524323 UE524310:UF524323 AEA524310:AEB524323 ANW524310:ANX524323 AXS524310:AXT524323 BHO524310:BHP524323 BRK524310:BRL524323 CBG524310:CBH524323 CLC524310:CLD524323 CUY524310:CUZ524323 DEU524310:DEV524323 DOQ524310:DOR524323 DYM524310:DYN524323 EII524310:EIJ524323 ESE524310:ESF524323 FCA524310:FCB524323 FLW524310:FLX524323 FVS524310:FVT524323 GFO524310:GFP524323 GPK524310:GPL524323 GZG524310:GZH524323 HJC524310:HJD524323 HSY524310:HSZ524323 ICU524310:ICV524323 IMQ524310:IMR524323 IWM524310:IWN524323 JGI524310:JGJ524323 JQE524310:JQF524323 KAA524310:KAB524323 KJW524310:KJX524323 KTS524310:KTT524323 LDO524310:LDP524323 LNK524310:LNL524323 LXG524310:LXH524323 MHC524310:MHD524323 MQY524310:MQZ524323 NAU524310:NAV524323 NKQ524310:NKR524323 NUM524310:NUN524323 OEI524310:OEJ524323 OOE524310:OOF524323 OYA524310:OYB524323 PHW524310:PHX524323 PRS524310:PRT524323 QBO524310:QBP524323 QLK524310:QLL524323 QVG524310:QVH524323 RFC524310:RFD524323 ROY524310:ROZ524323 RYU524310:RYV524323 SIQ524310:SIR524323 SSM524310:SSN524323 TCI524310:TCJ524323 TME524310:TMF524323 TWA524310:TWB524323 UFW524310:UFX524323 UPS524310:UPT524323 UZO524310:UZP524323 VJK524310:VJL524323 VTG524310:VTH524323 WDC524310:WDD524323 WMY524310:WMZ524323 WWU524310:WWV524323 O589846:P589859 KI589846:KJ589859 UE589846:UF589859 AEA589846:AEB589859 ANW589846:ANX589859 AXS589846:AXT589859 BHO589846:BHP589859 BRK589846:BRL589859 CBG589846:CBH589859 CLC589846:CLD589859 CUY589846:CUZ589859 DEU589846:DEV589859 DOQ589846:DOR589859 DYM589846:DYN589859 EII589846:EIJ589859 ESE589846:ESF589859 FCA589846:FCB589859 FLW589846:FLX589859 FVS589846:FVT589859 GFO589846:GFP589859 GPK589846:GPL589859 GZG589846:GZH589859 HJC589846:HJD589859 HSY589846:HSZ589859 ICU589846:ICV589859 IMQ589846:IMR589859 IWM589846:IWN589859 JGI589846:JGJ589859 JQE589846:JQF589859 KAA589846:KAB589859 KJW589846:KJX589859 KTS589846:KTT589859 LDO589846:LDP589859 LNK589846:LNL589859 LXG589846:LXH589859 MHC589846:MHD589859 MQY589846:MQZ589859 NAU589846:NAV589859 NKQ589846:NKR589859 NUM589846:NUN589859 OEI589846:OEJ589859 OOE589846:OOF589859 OYA589846:OYB589859 PHW589846:PHX589859 PRS589846:PRT589859 QBO589846:QBP589859 QLK589846:QLL589859 QVG589846:QVH589859 RFC589846:RFD589859 ROY589846:ROZ589859 RYU589846:RYV589859 SIQ589846:SIR589859 SSM589846:SSN589859 TCI589846:TCJ589859 TME589846:TMF589859 TWA589846:TWB589859 UFW589846:UFX589859 UPS589846:UPT589859 UZO589846:UZP589859 VJK589846:VJL589859 VTG589846:VTH589859 WDC589846:WDD589859 WMY589846:WMZ589859 WWU589846:WWV589859 O655382:P655395 KI655382:KJ655395 UE655382:UF655395 AEA655382:AEB655395 ANW655382:ANX655395 AXS655382:AXT655395 BHO655382:BHP655395 BRK655382:BRL655395 CBG655382:CBH655395 CLC655382:CLD655395 CUY655382:CUZ655395 DEU655382:DEV655395 DOQ655382:DOR655395 DYM655382:DYN655395 EII655382:EIJ655395 ESE655382:ESF655395 FCA655382:FCB655395 FLW655382:FLX655395 FVS655382:FVT655395 GFO655382:GFP655395 GPK655382:GPL655395 GZG655382:GZH655395 HJC655382:HJD655395 HSY655382:HSZ655395 ICU655382:ICV655395 IMQ655382:IMR655395 IWM655382:IWN655395 JGI655382:JGJ655395 JQE655382:JQF655395 KAA655382:KAB655395 KJW655382:KJX655395 KTS655382:KTT655395 LDO655382:LDP655395 LNK655382:LNL655395 LXG655382:LXH655395 MHC655382:MHD655395 MQY655382:MQZ655395 NAU655382:NAV655395 NKQ655382:NKR655395 NUM655382:NUN655395 OEI655382:OEJ655395 OOE655382:OOF655395 OYA655382:OYB655395 PHW655382:PHX655395 PRS655382:PRT655395 QBO655382:QBP655395 QLK655382:QLL655395 QVG655382:QVH655395 RFC655382:RFD655395 ROY655382:ROZ655395 RYU655382:RYV655395 SIQ655382:SIR655395 SSM655382:SSN655395 TCI655382:TCJ655395 TME655382:TMF655395 TWA655382:TWB655395 UFW655382:UFX655395 UPS655382:UPT655395 UZO655382:UZP655395 VJK655382:VJL655395 VTG655382:VTH655395 WDC655382:WDD655395 WMY655382:WMZ655395 WWU655382:WWV655395 O720918:P720931 KI720918:KJ720931 UE720918:UF720931 AEA720918:AEB720931 ANW720918:ANX720931 AXS720918:AXT720931 BHO720918:BHP720931 BRK720918:BRL720931 CBG720918:CBH720931 CLC720918:CLD720931 CUY720918:CUZ720931 DEU720918:DEV720931 DOQ720918:DOR720931 DYM720918:DYN720931 EII720918:EIJ720931 ESE720918:ESF720931 FCA720918:FCB720931 FLW720918:FLX720931 FVS720918:FVT720931 GFO720918:GFP720931 GPK720918:GPL720931 GZG720918:GZH720931 HJC720918:HJD720931 HSY720918:HSZ720931 ICU720918:ICV720931 IMQ720918:IMR720931 IWM720918:IWN720931 JGI720918:JGJ720931 JQE720918:JQF720931 KAA720918:KAB720931 KJW720918:KJX720931 KTS720918:KTT720931 LDO720918:LDP720931 LNK720918:LNL720931 LXG720918:LXH720931 MHC720918:MHD720931 MQY720918:MQZ720931 NAU720918:NAV720931 NKQ720918:NKR720931 NUM720918:NUN720931 OEI720918:OEJ720931 OOE720918:OOF720931 OYA720918:OYB720931 PHW720918:PHX720931 PRS720918:PRT720931 QBO720918:QBP720931 QLK720918:QLL720931 QVG720918:QVH720931 RFC720918:RFD720931 ROY720918:ROZ720931 RYU720918:RYV720931 SIQ720918:SIR720931 SSM720918:SSN720931 TCI720918:TCJ720931 TME720918:TMF720931 TWA720918:TWB720931 UFW720918:UFX720931 UPS720918:UPT720931 UZO720918:UZP720931 VJK720918:VJL720931 VTG720918:VTH720931 WDC720918:WDD720931 WMY720918:WMZ720931 WWU720918:WWV720931 O786454:P786467 KI786454:KJ786467 UE786454:UF786467 AEA786454:AEB786467 ANW786454:ANX786467 AXS786454:AXT786467 BHO786454:BHP786467 BRK786454:BRL786467 CBG786454:CBH786467 CLC786454:CLD786467 CUY786454:CUZ786467 DEU786454:DEV786467 DOQ786454:DOR786467 DYM786454:DYN786467 EII786454:EIJ786467 ESE786454:ESF786467 FCA786454:FCB786467 FLW786454:FLX786467 FVS786454:FVT786467 GFO786454:GFP786467 GPK786454:GPL786467 GZG786454:GZH786467 HJC786454:HJD786467 HSY786454:HSZ786467 ICU786454:ICV786467 IMQ786454:IMR786467 IWM786454:IWN786467 JGI786454:JGJ786467 JQE786454:JQF786467 KAA786454:KAB786467 KJW786454:KJX786467 KTS786454:KTT786467 LDO786454:LDP786467 LNK786454:LNL786467 LXG786454:LXH786467 MHC786454:MHD786467 MQY786454:MQZ786467 NAU786454:NAV786467 NKQ786454:NKR786467 NUM786454:NUN786467 OEI786454:OEJ786467 OOE786454:OOF786467 OYA786454:OYB786467 PHW786454:PHX786467 PRS786454:PRT786467 QBO786454:QBP786467 QLK786454:QLL786467 QVG786454:QVH786467 RFC786454:RFD786467 ROY786454:ROZ786467 RYU786454:RYV786467 SIQ786454:SIR786467 SSM786454:SSN786467 TCI786454:TCJ786467 TME786454:TMF786467 TWA786454:TWB786467 UFW786454:UFX786467 UPS786454:UPT786467 UZO786454:UZP786467 VJK786454:VJL786467 VTG786454:VTH786467 WDC786454:WDD786467 WMY786454:WMZ786467 WWU786454:WWV786467 O851990:P852003 KI851990:KJ852003 UE851990:UF852003 AEA851990:AEB852003 ANW851990:ANX852003 AXS851990:AXT852003 BHO851990:BHP852003 BRK851990:BRL852003 CBG851990:CBH852003 CLC851990:CLD852003 CUY851990:CUZ852003 DEU851990:DEV852003 DOQ851990:DOR852003 DYM851990:DYN852003 EII851990:EIJ852003 ESE851990:ESF852003 FCA851990:FCB852003 FLW851990:FLX852003 FVS851990:FVT852003 GFO851990:GFP852003 GPK851990:GPL852003 GZG851990:GZH852003 HJC851990:HJD852003 HSY851990:HSZ852003 ICU851990:ICV852003 IMQ851990:IMR852003 IWM851990:IWN852003 JGI851990:JGJ852003 JQE851990:JQF852003 KAA851990:KAB852003 KJW851990:KJX852003 KTS851990:KTT852003 LDO851990:LDP852003 LNK851990:LNL852003 LXG851990:LXH852003 MHC851990:MHD852003 MQY851990:MQZ852003 NAU851990:NAV852003 NKQ851990:NKR852003 NUM851990:NUN852003 OEI851990:OEJ852003 OOE851990:OOF852003 OYA851990:OYB852003 PHW851990:PHX852003 PRS851990:PRT852003 QBO851990:QBP852003 QLK851990:QLL852003 QVG851990:QVH852003 RFC851990:RFD852003 ROY851990:ROZ852003 RYU851990:RYV852003 SIQ851990:SIR852003 SSM851990:SSN852003 TCI851990:TCJ852003 TME851990:TMF852003 TWA851990:TWB852003 UFW851990:UFX852003 UPS851990:UPT852003 UZO851990:UZP852003 VJK851990:VJL852003 VTG851990:VTH852003 WDC851990:WDD852003 WMY851990:WMZ852003 WWU851990:WWV852003 O917526:P917539 KI917526:KJ917539 UE917526:UF917539 AEA917526:AEB917539 ANW917526:ANX917539 AXS917526:AXT917539 BHO917526:BHP917539 BRK917526:BRL917539 CBG917526:CBH917539 CLC917526:CLD917539 CUY917526:CUZ917539 DEU917526:DEV917539 DOQ917526:DOR917539 DYM917526:DYN917539 EII917526:EIJ917539 ESE917526:ESF917539 FCA917526:FCB917539 FLW917526:FLX917539 FVS917526:FVT917539 GFO917526:GFP917539 GPK917526:GPL917539 GZG917526:GZH917539 HJC917526:HJD917539 HSY917526:HSZ917539 ICU917526:ICV917539 IMQ917526:IMR917539 IWM917526:IWN917539 JGI917526:JGJ917539 JQE917526:JQF917539 KAA917526:KAB917539 KJW917526:KJX917539 KTS917526:KTT917539 LDO917526:LDP917539 LNK917526:LNL917539 LXG917526:LXH917539 MHC917526:MHD917539 MQY917526:MQZ917539 NAU917526:NAV917539 NKQ917526:NKR917539 NUM917526:NUN917539 OEI917526:OEJ917539 OOE917526:OOF917539 OYA917526:OYB917539 PHW917526:PHX917539 PRS917526:PRT917539 QBO917526:QBP917539 QLK917526:QLL917539 QVG917526:QVH917539 RFC917526:RFD917539 ROY917526:ROZ917539 RYU917526:RYV917539 SIQ917526:SIR917539 SSM917526:SSN917539 TCI917526:TCJ917539 TME917526:TMF917539 TWA917526:TWB917539 UFW917526:UFX917539 UPS917526:UPT917539 UZO917526:UZP917539 VJK917526:VJL917539 VTG917526:VTH917539 WDC917526:WDD917539 WMY917526:WMZ917539 WWU917526:WWV917539 O983062:P983075 KI983062:KJ983075 UE983062:UF983075 AEA983062:AEB983075 ANW983062:ANX983075 AXS983062:AXT983075 BHO983062:BHP983075 BRK983062:BRL983075 CBG983062:CBH983075 CLC983062:CLD983075 CUY983062:CUZ983075 DEU983062:DEV983075 DOQ983062:DOR983075 DYM983062:DYN983075 EII983062:EIJ983075 ESE983062:ESF983075 FCA983062:FCB983075 FLW983062:FLX983075 FVS983062:FVT983075 GFO983062:GFP983075 GPK983062:GPL983075 GZG983062:GZH983075 HJC983062:HJD983075 HSY983062:HSZ983075 ICU983062:ICV983075 IMQ983062:IMR983075 IWM983062:IWN983075 JGI983062:JGJ983075 JQE983062:JQF983075 KAA983062:KAB983075 KJW983062:KJX983075 KTS983062:KTT983075 LDO983062:LDP983075 LNK983062:LNL983075 LXG983062:LXH983075 MHC983062:MHD983075 MQY983062:MQZ983075 NAU983062:NAV983075 NKQ983062:NKR983075 NUM983062:NUN983075 OEI983062:OEJ983075 OOE983062:OOF983075 OYA983062:OYB983075 PHW983062:PHX983075 PRS983062:PRT983075 QBO983062:QBP983075 QLK983062:QLL983075 QVG983062:QVH983075 RFC983062:RFD983075 ROY983062:ROZ983075 RYU983062:RYV983075 SIQ983062:SIR983075 SSM983062:SSN983075 TCI983062:TCJ983075 TME983062:TMF983075 TWA983062:TWB983075 UFW983062:UFX983075 UPS983062:UPT983075 UZO983062:UZP983075 VJK983062:VJL983075 VTG983062:VTH983075 WDC983062:WDD983075 WMY983062:WMZ983075 WWU983062:WWV983075 WXG851983 K65558:L65571 KE65558:KF65571 UA65558:UB65571 ADW65558:ADX65571 ANS65558:ANT65571 AXO65558:AXP65571 BHK65558:BHL65571 BRG65558:BRH65571 CBC65558:CBD65571 CKY65558:CKZ65571 CUU65558:CUV65571 DEQ65558:DER65571 DOM65558:DON65571 DYI65558:DYJ65571 EIE65558:EIF65571 ESA65558:ESB65571 FBW65558:FBX65571 FLS65558:FLT65571 FVO65558:FVP65571 GFK65558:GFL65571 GPG65558:GPH65571 GZC65558:GZD65571 HIY65558:HIZ65571 HSU65558:HSV65571 ICQ65558:ICR65571 IMM65558:IMN65571 IWI65558:IWJ65571 JGE65558:JGF65571 JQA65558:JQB65571 JZW65558:JZX65571 KJS65558:KJT65571 KTO65558:KTP65571 LDK65558:LDL65571 LNG65558:LNH65571 LXC65558:LXD65571 MGY65558:MGZ65571 MQU65558:MQV65571 NAQ65558:NAR65571 NKM65558:NKN65571 NUI65558:NUJ65571 OEE65558:OEF65571 OOA65558:OOB65571 OXW65558:OXX65571 PHS65558:PHT65571 PRO65558:PRP65571 QBK65558:QBL65571 QLG65558:QLH65571 QVC65558:QVD65571 REY65558:REZ65571 ROU65558:ROV65571 RYQ65558:RYR65571 SIM65558:SIN65571 SSI65558:SSJ65571 TCE65558:TCF65571 TMA65558:TMB65571 TVW65558:TVX65571 UFS65558:UFT65571 UPO65558:UPP65571 UZK65558:UZL65571 VJG65558:VJH65571 VTC65558:VTD65571 WCY65558:WCZ65571 WMU65558:WMV65571 WWQ65558:WWR65571 K131094:L131107 KE131094:KF131107 UA131094:UB131107 ADW131094:ADX131107 ANS131094:ANT131107 AXO131094:AXP131107 BHK131094:BHL131107 BRG131094:BRH131107 CBC131094:CBD131107 CKY131094:CKZ131107 CUU131094:CUV131107 DEQ131094:DER131107 DOM131094:DON131107 DYI131094:DYJ131107 EIE131094:EIF131107 ESA131094:ESB131107 FBW131094:FBX131107 FLS131094:FLT131107 FVO131094:FVP131107 GFK131094:GFL131107 GPG131094:GPH131107 GZC131094:GZD131107 HIY131094:HIZ131107 HSU131094:HSV131107 ICQ131094:ICR131107 IMM131094:IMN131107 IWI131094:IWJ131107 JGE131094:JGF131107 JQA131094:JQB131107 JZW131094:JZX131107 KJS131094:KJT131107 KTO131094:KTP131107 LDK131094:LDL131107 LNG131094:LNH131107 LXC131094:LXD131107 MGY131094:MGZ131107 MQU131094:MQV131107 NAQ131094:NAR131107 NKM131094:NKN131107 NUI131094:NUJ131107 OEE131094:OEF131107 OOA131094:OOB131107 OXW131094:OXX131107 PHS131094:PHT131107 PRO131094:PRP131107 QBK131094:QBL131107 QLG131094:QLH131107 QVC131094:QVD131107 REY131094:REZ131107 ROU131094:ROV131107 RYQ131094:RYR131107 SIM131094:SIN131107 SSI131094:SSJ131107 TCE131094:TCF131107 TMA131094:TMB131107 TVW131094:TVX131107 UFS131094:UFT131107 UPO131094:UPP131107 UZK131094:UZL131107 VJG131094:VJH131107 VTC131094:VTD131107 WCY131094:WCZ131107 WMU131094:WMV131107 WWQ131094:WWR131107 K196630:L196643 KE196630:KF196643 UA196630:UB196643 ADW196630:ADX196643 ANS196630:ANT196643 AXO196630:AXP196643 BHK196630:BHL196643 BRG196630:BRH196643 CBC196630:CBD196643 CKY196630:CKZ196643 CUU196630:CUV196643 DEQ196630:DER196643 DOM196630:DON196643 DYI196630:DYJ196643 EIE196630:EIF196643 ESA196630:ESB196643 FBW196630:FBX196643 FLS196630:FLT196643 FVO196630:FVP196643 GFK196630:GFL196643 GPG196630:GPH196643 GZC196630:GZD196643 HIY196630:HIZ196643 HSU196630:HSV196643 ICQ196630:ICR196643 IMM196630:IMN196643 IWI196630:IWJ196643 JGE196630:JGF196643 JQA196630:JQB196643 JZW196630:JZX196643 KJS196630:KJT196643 KTO196630:KTP196643 LDK196630:LDL196643 LNG196630:LNH196643 LXC196630:LXD196643 MGY196630:MGZ196643 MQU196630:MQV196643 NAQ196630:NAR196643 NKM196630:NKN196643 NUI196630:NUJ196643 OEE196630:OEF196643 OOA196630:OOB196643 OXW196630:OXX196643 PHS196630:PHT196643 PRO196630:PRP196643 QBK196630:QBL196643 QLG196630:QLH196643 QVC196630:QVD196643 REY196630:REZ196643 ROU196630:ROV196643 RYQ196630:RYR196643 SIM196630:SIN196643 SSI196630:SSJ196643 TCE196630:TCF196643 TMA196630:TMB196643 TVW196630:TVX196643 UFS196630:UFT196643 UPO196630:UPP196643 UZK196630:UZL196643 VJG196630:VJH196643 VTC196630:VTD196643 WCY196630:WCZ196643 WMU196630:WMV196643 WWQ196630:WWR196643 K262166:L262179 KE262166:KF262179 UA262166:UB262179 ADW262166:ADX262179 ANS262166:ANT262179 AXO262166:AXP262179 BHK262166:BHL262179 BRG262166:BRH262179 CBC262166:CBD262179 CKY262166:CKZ262179 CUU262166:CUV262179 DEQ262166:DER262179 DOM262166:DON262179 DYI262166:DYJ262179 EIE262166:EIF262179 ESA262166:ESB262179 FBW262166:FBX262179 FLS262166:FLT262179 FVO262166:FVP262179 GFK262166:GFL262179 GPG262166:GPH262179 GZC262166:GZD262179 HIY262166:HIZ262179 HSU262166:HSV262179 ICQ262166:ICR262179 IMM262166:IMN262179 IWI262166:IWJ262179 JGE262166:JGF262179 JQA262166:JQB262179 JZW262166:JZX262179 KJS262166:KJT262179 KTO262166:KTP262179 LDK262166:LDL262179 LNG262166:LNH262179 LXC262166:LXD262179 MGY262166:MGZ262179 MQU262166:MQV262179 NAQ262166:NAR262179 NKM262166:NKN262179 NUI262166:NUJ262179 OEE262166:OEF262179 OOA262166:OOB262179 OXW262166:OXX262179 PHS262166:PHT262179 PRO262166:PRP262179 QBK262166:QBL262179 QLG262166:QLH262179 QVC262166:QVD262179 REY262166:REZ262179 ROU262166:ROV262179 RYQ262166:RYR262179 SIM262166:SIN262179 SSI262166:SSJ262179 TCE262166:TCF262179 TMA262166:TMB262179 TVW262166:TVX262179 UFS262166:UFT262179 UPO262166:UPP262179 UZK262166:UZL262179 VJG262166:VJH262179 VTC262166:VTD262179 WCY262166:WCZ262179 WMU262166:WMV262179 WWQ262166:WWR262179 K327702:L327715 KE327702:KF327715 UA327702:UB327715 ADW327702:ADX327715 ANS327702:ANT327715 AXO327702:AXP327715 BHK327702:BHL327715 BRG327702:BRH327715 CBC327702:CBD327715 CKY327702:CKZ327715 CUU327702:CUV327715 DEQ327702:DER327715 DOM327702:DON327715 DYI327702:DYJ327715 EIE327702:EIF327715 ESA327702:ESB327715 FBW327702:FBX327715 FLS327702:FLT327715 FVO327702:FVP327715 GFK327702:GFL327715 GPG327702:GPH327715 GZC327702:GZD327715 HIY327702:HIZ327715 HSU327702:HSV327715 ICQ327702:ICR327715 IMM327702:IMN327715 IWI327702:IWJ327715 JGE327702:JGF327715 JQA327702:JQB327715 JZW327702:JZX327715 KJS327702:KJT327715 KTO327702:KTP327715 LDK327702:LDL327715 LNG327702:LNH327715 LXC327702:LXD327715 MGY327702:MGZ327715 MQU327702:MQV327715 NAQ327702:NAR327715 NKM327702:NKN327715 NUI327702:NUJ327715 OEE327702:OEF327715 OOA327702:OOB327715 OXW327702:OXX327715 PHS327702:PHT327715 PRO327702:PRP327715 QBK327702:QBL327715 QLG327702:QLH327715 QVC327702:QVD327715 REY327702:REZ327715 ROU327702:ROV327715 RYQ327702:RYR327715 SIM327702:SIN327715 SSI327702:SSJ327715 TCE327702:TCF327715 TMA327702:TMB327715 TVW327702:TVX327715 UFS327702:UFT327715 UPO327702:UPP327715 UZK327702:UZL327715 VJG327702:VJH327715 VTC327702:VTD327715 WCY327702:WCZ327715 WMU327702:WMV327715 WWQ327702:WWR327715 K393238:L393251 KE393238:KF393251 UA393238:UB393251 ADW393238:ADX393251 ANS393238:ANT393251 AXO393238:AXP393251 BHK393238:BHL393251 BRG393238:BRH393251 CBC393238:CBD393251 CKY393238:CKZ393251 CUU393238:CUV393251 DEQ393238:DER393251 DOM393238:DON393251 DYI393238:DYJ393251 EIE393238:EIF393251 ESA393238:ESB393251 FBW393238:FBX393251 FLS393238:FLT393251 FVO393238:FVP393251 GFK393238:GFL393251 GPG393238:GPH393251 GZC393238:GZD393251 HIY393238:HIZ393251 HSU393238:HSV393251 ICQ393238:ICR393251 IMM393238:IMN393251 IWI393238:IWJ393251 JGE393238:JGF393251 JQA393238:JQB393251 JZW393238:JZX393251 KJS393238:KJT393251 KTO393238:KTP393251 LDK393238:LDL393251 LNG393238:LNH393251 LXC393238:LXD393251 MGY393238:MGZ393251 MQU393238:MQV393251 NAQ393238:NAR393251 NKM393238:NKN393251 NUI393238:NUJ393251 OEE393238:OEF393251 OOA393238:OOB393251 OXW393238:OXX393251 PHS393238:PHT393251 PRO393238:PRP393251 QBK393238:QBL393251 QLG393238:QLH393251 QVC393238:QVD393251 REY393238:REZ393251 ROU393238:ROV393251 RYQ393238:RYR393251 SIM393238:SIN393251 SSI393238:SSJ393251 TCE393238:TCF393251 TMA393238:TMB393251 TVW393238:TVX393251 UFS393238:UFT393251 UPO393238:UPP393251 UZK393238:UZL393251 VJG393238:VJH393251 VTC393238:VTD393251 WCY393238:WCZ393251 WMU393238:WMV393251 WWQ393238:WWR393251 K458774:L458787 KE458774:KF458787 UA458774:UB458787 ADW458774:ADX458787 ANS458774:ANT458787 AXO458774:AXP458787 BHK458774:BHL458787 BRG458774:BRH458787 CBC458774:CBD458787 CKY458774:CKZ458787 CUU458774:CUV458787 DEQ458774:DER458787 DOM458774:DON458787 DYI458774:DYJ458787 EIE458774:EIF458787 ESA458774:ESB458787 FBW458774:FBX458787 FLS458774:FLT458787 FVO458774:FVP458787 GFK458774:GFL458787 GPG458774:GPH458787 GZC458774:GZD458787 HIY458774:HIZ458787 HSU458774:HSV458787 ICQ458774:ICR458787 IMM458774:IMN458787 IWI458774:IWJ458787 JGE458774:JGF458787 JQA458774:JQB458787 JZW458774:JZX458787 KJS458774:KJT458787 KTO458774:KTP458787 LDK458774:LDL458787 LNG458774:LNH458787 LXC458774:LXD458787 MGY458774:MGZ458787 MQU458774:MQV458787 NAQ458774:NAR458787 NKM458774:NKN458787 NUI458774:NUJ458787 OEE458774:OEF458787 OOA458774:OOB458787 OXW458774:OXX458787 PHS458774:PHT458787 PRO458774:PRP458787 QBK458774:QBL458787 QLG458774:QLH458787 QVC458774:QVD458787 REY458774:REZ458787 ROU458774:ROV458787 RYQ458774:RYR458787 SIM458774:SIN458787 SSI458774:SSJ458787 TCE458774:TCF458787 TMA458774:TMB458787 TVW458774:TVX458787 UFS458774:UFT458787 UPO458774:UPP458787 UZK458774:UZL458787 VJG458774:VJH458787 VTC458774:VTD458787 WCY458774:WCZ458787 WMU458774:WMV458787 WWQ458774:WWR458787 K524310:L524323 KE524310:KF524323 UA524310:UB524323 ADW524310:ADX524323 ANS524310:ANT524323 AXO524310:AXP524323 BHK524310:BHL524323 BRG524310:BRH524323 CBC524310:CBD524323 CKY524310:CKZ524323 CUU524310:CUV524323 DEQ524310:DER524323 DOM524310:DON524323 DYI524310:DYJ524323 EIE524310:EIF524323 ESA524310:ESB524323 FBW524310:FBX524323 FLS524310:FLT524323 FVO524310:FVP524323 GFK524310:GFL524323 GPG524310:GPH524323 GZC524310:GZD524323 HIY524310:HIZ524323 HSU524310:HSV524323 ICQ524310:ICR524323 IMM524310:IMN524323 IWI524310:IWJ524323 JGE524310:JGF524323 JQA524310:JQB524323 JZW524310:JZX524323 KJS524310:KJT524323 KTO524310:KTP524323 LDK524310:LDL524323 LNG524310:LNH524323 LXC524310:LXD524323 MGY524310:MGZ524323 MQU524310:MQV524323 NAQ524310:NAR524323 NKM524310:NKN524323 NUI524310:NUJ524323 OEE524310:OEF524323 OOA524310:OOB524323 OXW524310:OXX524323 PHS524310:PHT524323 PRO524310:PRP524323 QBK524310:QBL524323 QLG524310:QLH524323 QVC524310:QVD524323 REY524310:REZ524323 ROU524310:ROV524323 RYQ524310:RYR524323 SIM524310:SIN524323 SSI524310:SSJ524323 TCE524310:TCF524323 TMA524310:TMB524323 TVW524310:TVX524323 UFS524310:UFT524323 UPO524310:UPP524323 UZK524310:UZL524323 VJG524310:VJH524323 VTC524310:VTD524323 WCY524310:WCZ524323 WMU524310:WMV524323 WWQ524310:WWR524323 K589846:L589859 KE589846:KF589859 UA589846:UB589859 ADW589846:ADX589859 ANS589846:ANT589859 AXO589846:AXP589859 BHK589846:BHL589859 BRG589846:BRH589859 CBC589846:CBD589859 CKY589846:CKZ589859 CUU589846:CUV589859 DEQ589846:DER589859 DOM589846:DON589859 DYI589846:DYJ589859 EIE589846:EIF589859 ESA589846:ESB589859 FBW589846:FBX589859 FLS589846:FLT589859 FVO589846:FVP589859 GFK589846:GFL589859 GPG589846:GPH589859 GZC589846:GZD589859 HIY589846:HIZ589859 HSU589846:HSV589859 ICQ589846:ICR589859 IMM589846:IMN589859 IWI589846:IWJ589859 JGE589846:JGF589859 JQA589846:JQB589859 JZW589846:JZX589859 KJS589846:KJT589859 KTO589846:KTP589859 LDK589846:LDL589859 LNG589846:LNH589859 LXC589846:LXD589859 MGY589846:MGZ589859 MQU589846:MQV589859 NAQ589846:NAR589859 NKM589846:NKN589859 NUI589846:NUJ589859 OEE589846:OEF589859 OOA589846:OOB589859 OXW589846:OXX589859 PHS589846:PHT589859 PRO589846:PRP589859 QBK589846:QBL589859 QLG589846:QLH589859 QVC589846:QVD589859 REY589846:REZ589859 ROU589846:ROV589859 RYQ589846:RYR589859 SIM589846:SIN589859 SSI589846:SSJ589859 TCE589846:TCF589859 TMA589846:TMB589859 TVW589846:TVX589859 UFS589846:UFT589859 UPO589846:UPP589859 UZK589846:UZL589859 VJG589846:VJH589859 VTC589846:VTD589859 WCY589846:WCZ589859 WMU589846:WMV589859 WWQ589846:WWR589859 K655382:L655395 KE655382:KF655395 UA655382:UB655395 ADW655382:ADX655395 ANS655382:ANT655395 AXO655382:AXP655395 BHK655382:BHL655395 BRG655382:BRH655395 CBC655382:CBD655395 CKY655382:CKZ655395 CUU655382:CUV655395 DEQ655382:DER655395 DOM655382:DON655395 DYI655382:DYJ655395 EIE655382:EIF655395 ESA655382:ESB655395 FBW655382:FBX655395 FLS655382:FLT655395 FVO655382:FVP655395 GFK655382:GFL655395 GPG655382:GPH655395 GZC655382:GZD655395 HIY655382:HIZ655395 HSU655382:HSV655395 ICQ655382:ICR655395 IMM655382:IMN655395 IWI655382:IWJ655395 JGE655382:JGF655395 JQA655382:JQB655395 JZW655382:JZX655395 KJS655382:KJT655395 KTO655382:KTP655395 LDK655382:LDL655395 LNG655382:LNH655395 LXC655382:LXD655395 MGY655382:MGZ655395 MQU655382:MQV655395 NAQ655382:NAR655395 NKM655382:NKN655395 NUI655382:NUJ655395 OEE655382:OEF655395 OOA655382:OOB655395 OXW655382:OXX655395 PHS655382:PHT655395 PRO655382:PRP655395 QBK655382:QBL655395 QLG655382:QLH655395 QVC655382:QVD655395 REY655382:REZ655395 ROU655382:ROV655395 RYQ655382:RYR655395 SIM655382:SIN655395 SSI655382:SSJ655395 TCE655382:TCF655395 TMA655382:TMB655395 TVW655382:TVX655395 UFS655382:UFT655395 UPO655382:UPP655395 UZK655382:UZL655395 VJG655382:VJH655395 VTC655382:VTD655395 WCY655382:WCZ655395 WMU655382:WMV655395 WWQ655382:WWR655395 K720918:L720931 KE720918:KF720931 UA720918:UB720931 ADW720918:ADX720931 ANS720918:ANT720931 AXO720918:AXP720931 BHK720918:BHL720931 BRG720918:BRH720931 CBC720918:CBD720931 CKY720918:CKZ720931 CUU720918:CUV720931 DEQ720918:DER720931 DOM720918:DON720931 DYI720918:DYJ720931 EIE720918:EIF720931 ESA720918:ESB720931 FBW720918:FBX720931 FLS720918:FLT720931 FVO720918:FVP720931 GFK720918:GFL720931 GPG720918:GPH720931 GZC720918:GZD720931 HIY720918:HIZ720931 HSU720918:HSV720931 ICQ720918:ICR720931 IMM720918:IMN720931 IWI720918:IWJ720931 JGE720918:JGF720931 JQA720918:JQB720931 JZW720918:JZX720931 KJS720918:KJT720931 KTO720918:KTP720931 LDK720918:LDL720931 LNG720918:LNH720931 LXC720918:LXD720931 MGY720918:MGZ720931 MQU720918:MQV720931 NAQ720918:NAR720931 NKM720918:NKN720931 NUI720918:NUJ720931 OEE720918:OEF720931 OOA720918:OOB720931 OXW720918:OXX720931 PHS720918:PHT720931 PRO720918:PRP720931 QBK720918:QBL720931 QLG720918:QLH720931 QVC720918:QVD720931 REY720918:REZ720931 ROU720918:ROV720931 RYQ720918:RYR720931 SIM720918:SIN720931 SSI720918:SSJ720931 TCE720918:TCF720931 TMA720918:TMB720931 TVW720918:TVX720931 UFS720918:UFT720931 UPO720918:UPP720931 UZK720918:UZL720931 VJG720918:VJH720931 VTC720918:VTD720931 WCY720918:WCZ720931 WMU720918:WMV720931 WWQ720918:WWR720931 K786454:L786467 KE786454:KF786467 UA786454:UB786467 ADW786454:ADX786467 ANS786454:ANT786467 AXO786454:AXP786467 BHK786454:BHL786467 BRG786454:BRH786467 CBC786454:CBD786467 CKY786454:CKZ786467 CUU786454:CUV786467 DEQ786454:DER786467 DOM786454:DON786467 DYI786454:DYJ786467 EIE786454:EIF786467 ESA786454:ESB786467 FBW786454:FBX786467 FLS786454:FLT786467 FVO786454:FVP786467 GFK786454:GFL786467 GPG786454:GPH786467 GZC786454:GZD786467 HIY786454:HIZ786467 HSU786454:HSV786467 ICQ786454:ICR786467 IMM786454:IMN786467 IWI786454:IWJ786467 JGE786454:JGF786467 JQA786454:JQB786467 JZW786454:JZX786467 KJS786454:KJT786467 KTO786454:KTP786467 LDK786454:LDL786467 LNG786454:LNH786467 LXC786454:LXD786467 MGY786454:MGZ786467 MQU786454:MQV786467 NAQ786454:NAR786467 NKM786454:NKN786467 NUI786454:NUJ786467 OEE786454:OEF786467 OOA786454:OOB786467 OXW786454:OXX786467 PHS786454:PHT786467 PRO786454:PRP786467 QBK786454:QBL786467 QLG786454:QLH786467 QVC786454:QVD786467 REY786454:REZ786467 ROU786454:ROV786467 RYQ786454:RYR786467 SIM786454:SIN786467 SSI786454:SSJ786467 TCE786454:TCF786467 TMA786454:TMB786467 TVW786454:TVX786467 UFS786454:UFT786467 UPO786454:UPP786467 UZK786454:UZL786467 VJG786454:VJH786467 VTC786454:VTD786467 WCY786454:WCZ786467 WMU786454:WMV786467 WWQ786454:WWR786467 K851990:L852003 KE851990:KF852003 UA851990:UB852003 ADW851990:ADX852003 ANS851990:ANT852003 AXO851990:AXP852003 BHK851990:BHL852003 BRG851990:BRH852003 CBC851990:CBD852003 CKY851990:CKZ852003 CUU851990:CUV852003 DEQ851990:DER852003 DOM851990:DON852003 DYI851990:DYJ852003 EIE851990:EIF852003 ESA851990:ESB852003 FBW851990:FBX852003 FLS851990:FLT852003 FVO851990:FVP852003 GFK851990:GFL852003 GPG851990:GPH852003 GZC851990:GZD852003 HIY851990:HIZ852003 HSU851990:HSV852003 ICQ851990:ICR852003 IMM851990:IMN852003 IWI851990:IWJ852003 JGE851990:JGF852003 JQA851990:JQB852003 JZW851990:JZX852003 KJS851990:KJT852003 KTO851990:KTP852003 LDK851990:LDL852003 LNG851990:LNH852003 LXC851990:LXD852003 MGY851990:MGZ852003 MQU851990:MQV852003 NAQ851990:NAR852003 NKM851990:NKN852003 NUI851990:NUJ852003 OEE851990:OEF852003 OOA851990:OOB852003 OXW851990:OXX852003 PHS851990:PHT852003 PRO851990:PRP852003 QBK851990:QBL852003 QLG851990:QLH852003 QVC851990:QVD852003 REY851990:REZ852003 ROU851990:ROV852003 RYQ851990:RYR852003 SIM851990:SIN852003 SSI851990:SSJ852003 TCE851990:TCF852003 TMA851990:TMB852003 TVW851990:TVX852003 UFS851990:UFT852003 UPO851990:UPP852003 UZK851990:UZL852003 VJG851990:VJH852003 VTC851990:VTD852003 WCY851990:WCZ852003 WMU851990:WMV852003 WWQ851990:WWR852003 K917526:L917539 KE917526:KF917539 UA917526:UB917539 ADW917526:ADX917539 ANS917526:ANT917539 AXO917526:AXP917539 BHK917526:BHL917539 BRG917526:BRH917539 CBC917526:CBD917539 CKY917526:CKZ917539 CUU917526:CUV917539 DEQ917526:DER917539 DOM917526:DON917539 DYI917526:DYJ917539 EIE917526:EIF917539 ESA917526:ESB917539 FBW917526:FBX917539 FLS917526:FLT917539 FVO917526:FVP917539 GFK917526:GFL917539 GPG917526:GPH917539 GZC917526:GZD917539 HIY917526:HIZ917539 HSU917526:HSV917539 ICQ917526:ICR917539 IMM917526:IMN917539 IWI917526:IWJ917539 JGE917526:JGF917539 JQA917526:JQB917539 JZW917526:JZX917539 KJS917526:KJT917539 KTO917526:KTP917539 LDK917526:LDL917539 LNG917526:LNH917539 LXC917526:LXD917539 MGY917526:MGZ917539 MQU917526:MQV917539 NAQ917526:NAR917539 NKM917526:NKN917539 NUI917526:NUJ917539 OEE917526:OEF917539 OOA917526:OOB917539 OXW917526:OXX917539 PHS917526:PHT917539 PRO917526:PRP917539 QBK917526:QBL917539 QLG917526:QLH917539 QVC917526:QVD917539 REY917526:REZ917539 ROU917526:ROV917539 RYQ917526:RYR917539 SIM917526:SIN917539 SSI917526:SSJ917539 TCE917526:TCF917539 TMA917526:TMB917539 TVW917526:TVX917539 UFS917526:UFT917539 UPO917526:UPP917539 UZK917526:UZL917539 VJG917526:VJH917539 VTC917526:VTD917539 WCY917526:WCZ917539 WMU917526:WMV917539 WWQ917526:WWR917539 K983062:L983075 KE983062:KF983075 UA983062:UB983075 ADW983062:ADX983075 ANS983062:ANT983075 AXO983062:AXP983075 BHK983062:BHL983075 BRG983062:BRH983075 CBC983062:CBD983075 CKY983062:CKZ983075 CUU983062:CUV983075 DEQ983062:DER983075 DOM983062:DON983075 DYI983062:DYJ983075 EIE983062:EIF983075 ESA983062:ESB983075 FBW983062:FBX983075 FLS983062:FLT983075 FVO983062:FVP983075 GFK983062:GFL983075 GPG983062:GPH983075 GZC983062:GZD983075 HIY983062:HIZ983075 HSU983062:HSV983075 ICQ983062:ICR983075 IMM983062:IMN983075 IWI983062:IWJ983075 JGE983062:JGF983075 JQA983062:JQB983075 JZW983062:JZX983075 KJS983062:KJT983075 KTO983062:KTP983075 LDK983062:LDL983075 LNG983062:LNH983075 LXC983062:LXD983075 MGY983062:MGZ983075 MQU983062:MQV983075 NAQ983062:NAR983075 NKM983062:NKN983075 NUI983062:NUJ983075 OEE983062:OEF983075 OOA983062:OOB983075 OXW983062:OXX983075 PHS983062:PHT983075 PRO983062:PRP983075 QBK983062:QBL983075 QLG983062:QLH983075 QVC983062:QVD983075 REY983062:REZ983075 ROU983062:ROV983075 RYQ983062:RYR983075 SIM983062:SIN983075 SSI983062:SSJ983075 TCE983062:TCF983075 TMA983062:TMB983075 TVW983062:TVX983075 UFS983062:UFT983075 UPO983062:UPP983075 UZK983062:UZL983075 VJG983062:VJH983075 VTC983062:VTD983075 WCY983062:WCZ983075 WMU983062:WMV983075 WWQ983062:WWR983075 AQ16:AQ19 KZ3:KZ14 UV3:UV14 AER3:AER14 AON3:AON14 AYJ3:AYJ14 BIF3:BIF14 BSB3:BSB14 CBX3:CBX14 CLT3:CLT14 CVP3:CVP14 DFL3:DFL14 DPH3:DPH14 DZD3:DZD14 EIZ3:EIZ14 ESV3:ESV14 FCR3:FCR14 FMN3:FMN14 FWJ3:FWJ14 GGF3:GGF14 GQB3:GQB14 GZX3:GZX14 HJT3:HJT14 HTP3:HTP14 IDL3:IDL14 INH3:INH14 IXD3:IXD14 JGZ3:JGZ14 JQV3:JQV14 KAR3:KAR14 KKN3:KKN14 KUJ3:KUJ14 LEF3:LEF14 LOB3:LOB14 LXX3:LXX14 MHT3:MHT14 MRP3:MRP14 NBL3:NBL14 NLH3:NLH14 NVD3:NVD14 OEZ3:OEZ14 OOV3:OOV14 OYR3:OYR14 PIN3:PIN14 PSJ3:PSJ14 QCF3:QCF14 QMB3:QMB14 QVX3:QVX14 RFT3:RFT14 RPP3:RPP14 RZL3:RZL14 SJH3:SJH14 STD3:STD14 TCZ3:TCZ14 TMV3:TMV14 TWR3:TWR14 UGN3:UGN14 UQJ3:UQJ14 VAF3:VAF14 VKB3:VKB14 VTX3:VTX14 WDT3:WDT14 WNP3:WNP14 WXL3:WXL14 BD65545:BD65556 KZ65545:KZ65556 UV65545:UV65556 AER65545:AER65556 AON65545:AON65556 AYJ65545:AYJ65556 BIF65545:BIF65556 BSB65545:BSB65556 CBX65545:CBX65556 CLT65545:CLT65556 CVP65545:CVP65556 DFL65545:DFL65556 DPH65545:DPH65556 DZD65545:DZD65556 EIZ65545:EIZ65556 ESV65545:ESV65556 FCR65545:FCR65556 FMN65545:FMN65556 FWJ65545:FWJ65556 GGF65545:GGF65556 GQB65545:GQB65556 GZX65545:GZX65556 HJT65545:HJT65556 HTP65545:HTP65556 IDL65545:IDL65556 INH65545:INH65556 IXD65545:IXD65556 JGZ65545:JGZ65556 JQV65545:JQV65556 KAR65545:KAR65556 KKN65545:KKN65556 KUJ65545:KUJ65556 LEF65545:LEF65556 LOB65545:LOB65556 LXX65545:LXX65556 MHT65545:MHT65556 MRP65545:MRP65556 NBL65545:NBL65556 NLH65545:NLH65556 NVD65545:NVD65556 OEZ65545:OEZ65556 OOV65545:OOV65556 OYR65545:OYR65556 PIN65545:PIN65556 PSJ65545:PSJ65556 QCF65545:QCF65556 QMB65545:QMB65556 QVX65545:QVX65556 RFT65545:RFT65556 RPP65545:RPP65556 RZL65545:RZL65556 SJH65545:SJH65556 STD65545:STD65556 TCZ65545:TCZ65556 TMV65545:TMV65556 TWR65545:TWR65556 UGN65545:UGN65556 UQJ65545:UQJ65556 VAF65545:VAF65556 VKB65545:VKB65556 VTX65545:VTX65556 WDT65545:WDT65556 WNP65545:WNP65556 WXL65545:WXL65556 BD131081:BD131092 KZ131081:KZ131092 UV131081:UV131092 AER131081:AER131092 AON131081:AON131092 AYJ131081:AYJ131092 BIF131081:BIF131092 BSB131081:BSB131092 CBX131081:CBX131092 CLT131081:CLT131092 CVP131081:CVP131092 DFL131081:DFL131092 DPH131081:DPH131092 DZD131081:DZD131092 EIZ131081:EIZ131092 ESV131081:ESV131092 FCR131081:FCR131092 FMN131081:FMN131092 FWJ131081:FWJ131092 GGF131081:GGF131092 GQB131081:GQB131092 GZX131081:GZX131092 HJT131081:HJT131092 HTP131081:HTP131092 IDL131081:IDL131092 INH131081:INH131092 IXD131081:IXD131092 JGZ131081:JGZ131092 JQV131081:JQV131092 KAR131081:KAR131092 KKN131081:KKN131092 KUJ131081:KUJ131092 LEF131081:LEF131092 LOB131081:LOB131092 LXX131081:LXX131092 MHT131081:MHT131092 MRP131081:MRP131092 NBL131081:NBL131092 NLH131081:NLH131092 NVD131081:NVD131092 OEZ131081:OEZ131092 OOV131081:OOV131092 OYR131081:OYR131092 PIN131081:PIN131092 PSJ131081:PSJ131092 QCF131081:QCF131092 QMB131081:QMB131092 QVX131081:QVX131092 RFT131081:RFT131092 RPP131081:RPP131092 RZL131081:RZL131092 SJH131081:SJH131092 STD131081:STD131092 TCZ131081:TCZ131092 TMV131081:TMV131092 TWR131081:TWR131092 UGN131081:UGN131092 UQJ131081:UQJ131092 VAF131081:VAF131092 VKB131081:VKB131092 VTX131081:VTX131092 WDT131081:WDT131092 WNP131081:WNP131092 WXL131081:WXL131092 BD196617:BD196628 KZ196617:KZ196628 UV196617:UV196628 AER196617:AER196628 AON196617:AON196628 AYJ196617:AYJ196628 BIF196617:BIF196628 BSB196617:BSB196628 CBX196617:CBX196628 CLT196617:CLT196628 CVP196617:CVP196628 DFL196617:DFL196628 DPH196617:DPH196628 DZD196617:DZD196628 EIZ196617:EIZ196628 ESV196617:ESV196628 FCR196617:FCR196628 FMN196617:FMN196628 FWJ196617:FWJ196628 GGF196617:GGF196628 GQB196617:GQB196628 GZX196617:GZX196628 HJT196617:HJT196628 HTP196617:HTP196628 IDL196617:IDL196628 INH196617:INH196628 IXD196617:IXD196628 JGZ196617:JGZ196628 JQV196617:JQV196628 KAR196617:KAR196628 KKN196617:KKN196628 KUJ196617:KUJ196628 LEF196617:LEF196628 LOB196617:LOB196628 LXX196617:LXX196628 MHT196617:MHT196628 MRP196617:MRP196628 NBL196617:NBL196628 NLH196617:NLH196628 NVD196617:NVD196628 OEZ196617:OEZ196628 OOV196617:OOV196628 OYR196617:OYR196628 PIN196617:PIN196628 PSJ196617:PSJ196628 QCF196617:QCF196628 QMB196617:QMB196628 QVX196617:QVX196628 RFT196617:RFT196628 RPP196617:RPP196628 RZL196617:RZL196628 SJH196617:SJH196628 STD196617:STD196628 TCZ196617:TCZ196628 TMV196617:TMV196628 TWR196617:TWR196628 UGN196617:UGN196628 UQJ196617:UQJ196628 VAF196617:VAF196628 VKB196617:VKB196628 VTX196617:VTX196628 WDT196617:WDT196628 WNP196617:WNP196628 WXL196617:WXL196628 BD262153:BD262164 KZ262153:KZ262164 UV262153:UV262164 AER262153:AER262164 AON262153:AON262164 AYJ262153:AYJ262164 BIF262153:BIF262164 BSB262153:BSB262164 CBX262153:CBX262164 CLT262153:CLT262164 CVP262153:CVP262164 DFL262153:DFL262164 DPH262153:DPH262164 DZD262153:DZD262164 EIZ262153:EIZ262164 ESV262153:ESV262164 FCR262153:FCR262164 FMN262153:FMN262164 FWJ262153:FWJ262164 GGF262153:GGF262164 GQB262153:GQB262164 GZX262153:GZX262164 HJT262153:HJT262164 HTP262153:HTP262164 IDL262153:IDL262164 INH262153:INH262164 IXD262153:IXD262164 JGZ262153:JGZ262164 JQV262153:JQV262164 KAR262153:KAR262164 KKN262153:KKN262164 KUJ262153:KUJ262164 LEF262153:LEF262164 LOB262153:LOB262164 LXX262153:LXX262164 MHT262153:MHT262164 MRP262153:MRP262164 NBL262153:NBL262164 NLH262153:NLH262164 NVD262153:NVD262164 OEZ262153:OEZ262164 OOV262153:OOV262164 OYR262153:OYR262164 PIN262153:PIN262164 PSJ262153:PSJ262164 QCF262153:QCF262164 QMB262153:QMB262164 QVX262153:QVX262164 RFT262153:RFT262164 RPP262153:RPP262164 RZL262153:RZL262164 SJH262153:SJH262164 STD262153:STD262164 TCZ262153:TCZ262164 TMV262153:TMV262164 TWR262153:TWR262164 UGN262153:UGN262164 UQJ262153:UQJ262164 VAF262153:VAF262164 VKB262153:VKB262164 VTX262153:VTX262164 WDT262153:WDT262164 WNP262153:WNP262164 WXL262153:WXL262164 BD327689:BD327700 KZ327689:KZ327700 UV327689:UV327700 AER327689:AER327700 AON327689:AON327700 AYJ327689:AYJ327700 BIF327689:BIF327700 BSB327689:BSB327700 CBX327689:CBX327700 CLT327689:CLT327700 CVP327689:CVP327700 DFL327689:DFL327700 DPH327689:DPH327700 DZD327689:DZD327700 EIZ327689:EIZ327700 ESV327689:ESV327700 FCR327689:FCR327700 FMN327689:FMN327700 FWJ327689:FWJ327700 GGF327689:GGF327700 GQB327689:GQB327700 GZX327689:GZX327700 HJT327689:HJT327700 HTP327689:HTP327700 IDL327689:IDL327700 INH327689:INH327700 IXD327689:IXD327700 JGZ327689:JGZ327700 JQV327689:JQV327700 KAR327689:KAR327700 KKN327689:KKN327700 KUJ327689:KUJ327700 LEF327689:LEF327700 LOB327689:LOB327700 LXX327689:LXX327700 MHT327689:MHT327700 MRP327689:MRP327700 NBL327689:NBL327700 NLH327689:NLH327700 NVD327689:NVD327700 OEZ327689:OEZ327700 OOV327689:OOV327700 OYR327689:OYR327700 PIN327689:PIN327700 PSJ327689:PSJ327700 QCF327689:QCF327700 QMB327689:QMB327700 QVX327689:QVX327700 RFT327689:RFT327700 RPP327689:RPP327700 RZL327689:RZL327700 SJH327689:SJH327700 STD327689:STD327700 TCZ327689:TCZ327700 TMV327689:TMV327700 TWR327689:TWR327700 UGN327689:UGN327700 UQJ327689:UQJ327700 VAF327689:VAF327700 VKB327689:VKB327700 VTX327689:VTX327700 WDT327689:WDT327700 WNP327689:WNP327700 WXL327689:WXL327700 BD393225:BD393236 KZ393225:KZ393236 UV393225:UV393236 AER393225:AER393236 AON393225:AON393236 AYJ393225:AYJ393236 BIF393225:BIF393236 BSB393225:BSB393236 CBX393225:CBX393236 CLT393225:CLT393236 CVP393225:CVP393236 DFL393225:DFL393236 DPH393225:DPH393236 DZD393225:DZD393236 EIZ393225:EIZ393236 ESV393225:ESV393236 FCR393225:FCR393236 FMN393225:FMN393236 FWJ393225:FWJ393236 GGF393225:GGF393236 GQB393225:GQB393236 GZX393225:GZX393236 HJT393225:HJT393236 HTP393225:HTP393236 IDL393225:IDL393236 INH393225:INH393236 IXD393225:IXD393236 JGZ393225:JGZ393236 JQV393225:JQV393236 KAR393225:KAR393236 KKN393225:KKN393236 KUJ393225:KUJ393236 LEF393225:LEF393236 LOB393225:LOB393236 LXX393225:LXX393236 MHT393225:MHT393236 MRP393225:MRP393236 NBL393225:NBL393236 NLH393225:NLH393236 NVD393225:NVD393236 OEZ393225:OEZ393236 OOV393225:OOV393236 OYR393225:OYR393236 PIN393225:PIN393236 PSJ393225:PSJ393236 QCF393225:QCF393236 QMB393225:QMB393236 QVX393225:QVX393236 RFT393225:RFT393236 RPP393225:RPP393236 RZL393225:RZL393236 SJH393225:SJH393236 STD393225:STD393236 TCZ393225:TCZ393236 TMV393225:TMV393236 TWR393225:TWR393236 UGN393225:UGN393236 UQJ393225:UQJ393236 VAF393225:VAF393236 VKB393225:VKB393236 VTX393225:VTX393236 WDT393225:WDT393236 WNP393225:WNP393236 WXL393225:WXL393236 BD458761:BD458772 KZ458761:KZ458772 UV458761:UV458772 AER458761:AER458772 AON458761:AON458772 AYJ458761:AYJ458772 BIF458761:BIF458772 BSB458761:BSB458772 CBX458761:CBX458772 CLT458761:CLT458772 CVP458761:CVP458772 DFL458761:DFL458772 DPH458761:DPH458772 DZD458761:DZD458772 EIZ458761:EIZ458772 ESV458761:ESV458772 FCR458761:FCR458772 FMN458761:FMN458772 FWJ458761:FWJ458772 GGF458761:GGF458772 GQB458761:GQB458772 GZX458761:GZX458772 HJT458761:HJT458772 HTP458761:HTP458772 IDL458761:IDL458772 INH458761:INH458772 IXD458761:IXD458772 JGZ458761:JGZ458772 JQV458761:JQV458772 KAR458761:KAR458772 KKN458761:KKN458772 KUJ458761:KUJ458772 LEF458761:LEF458772 LOB458761:LOB458772 LXX458761:LXX458772 MHT458761:MHT458772 MRP458761:MRP458772 NBL458761:NBL458772 NLH458761:NLH458772 NVD458761:NVD458772 OEZ458761:OEZ458772 OOV458761:OOV458772 OYR458761:OYR458772 PIN458761:PIN458772 PSJ458761:PSJ458772 QCF458761:QCF458772 QMB458761:QMB458772 QVX458761:QVX458772 RFT458761:RFT458772 RPP458761:RPP458772 RZL458761:RZL458772 SJH458761:SJH458772 STD458761:STD458772 TCZ458761:TCZ458772 TMV458761:TMV458772 TWR458761:TWR458772 UGN458761:UGN458772 UQJ458761:UQJ458772 VAF458761:VAF458772 VKB458761:VKB458772 VTX458761:VTX458772 WDT458761:WDT458772 WNP458761:WNP458772 WXL458761:WXL458772 BD524297:BD524308 KZ524297:KZ524308 UV524297:UV524308 AER524297:AER524308 AON524297:AON524308 AYJ524297:AYJ524308 BIF524297:BIF524308 BSB524297:BSB524308 CBX524297:CBX524308 CLT524297:CLT524308 CVP524297:CVP524308 DFL524297:DFL524308 DPH524297:DPH524308 DZD524297:DZD524308 EIZ524297:EIZ524308 ESV524297:ESV524308 FCR524297:FCR524308 FMN524297:FMN524308 FWJ524297:FWJ524308 GGF524297:GGF524308 GQB524297:GQB524308 GZX524297:GZX524308 HJT524297:HJT524308 HTP524297:HTP524308 IDL524297:IDL524308 INH524297:INH524308 IXD524297:IXD524308 JGZ524297:JGZ524308 JQV524297:JQV524308 KAR524297:KAR524308 KKN524297:KKN524308 KUJ524297:KUJ524308 LEF524297:LEF524308 LOB524297:LOB524308 LXX524297:LXX524308 MHT524297:MHT524308 MRP524297:MRP524308 NBL524297:NBL524308 NLH524297:NLH524308 NVD524297:NVD524308 OEZ524297:OEZ524308 OOV524297:OOV524308 OYR524297:OYR524308 PIN524297:PIN524308 PSJ524297:PSJ524308 QCF524297:QCF524308 QMB524297:QMB524308 QVX524297:QVX524308 RFT524297:RFT524308 RPP524297:RPP524308 RZL524297:RZL524308 SJH524297:SJH524308 STD524297:STD524308 TCZ524297:TCZ524308 TMV524297:TMV524308 TWR524297:TWR524308 UGN524297:UGN524308 UQJ524297:UQJ524308 VAF524297:VAF524308 VKB524297:VKB524308 VTX524297:VTX524308 WDT524297:WDT524308 WNP524297:WNP524308 WXL524297:WXL524308 BD589833:BD589844 KZ589833:KZ589844 UV589833:UV589844 AER589833:AER589844 AON589833:AON589844 AYJ589833:AYJ589844 BIF589833:BIF589844 BSB589833:BSB589844 CBX589833:CBX589844 CLT589833:CLT589844 CVP589833:CVP589844 DFL589833:DFL589844 DPH589833:DPH589844 DZD589833:DZD589844 EIZ589833:EIZ589844 ESV589833:ESV589844 FCR589833:FCR589844 FMN589833:FMN589844 FWJ589833:FWJ589844 GGF589833:GGF589844 GQB589833:GQB589844 GZX589833:GZX589844 HJT589833:HJT589844 HTP589833:HTP589844 IDL589833:IDL589844 INH589833:INH589844 IXD589833:IXD589844 JGZ589833:JGZ589844 JQV589833:JQV589844 KAR589833:KAR589844 KKN589833:KKN589844 KUJ589833:KUJ589844 LEF589833:LEF589844 LOB589833:LOB589844 LXX589833:LXX589844 MHT589833:MHT589844 MRP589833:MRP589844 NBL589833:NBL589844 NLH589833:NLH589844 NVD589833:NVD589844 OEZ589833:OEZ589844 OOV589833:OOV589844 OYR589833:OYR589844 PIN589833:PIN589844 PSJ589833:PSJ589844 QCF589833:QCF589844 QMB589833:QMB589844 QVX589833:QVX589844 RFT589833:RFT589844 RPP589833:RPP589844 RZL589833:RZL589844 SJH589833:SJH589844 STD589833:STD589844 TCZ589833:TCZ589844 TMV589833:TMV589844 TWR589833:TWR589844 UGN589833:UGN589844 UQJ589833:UQJ589844 VAF589833:VAF589844 VKB589833:VKB589844 VTX589833:VTX589844 WDT589833:WDT589844 WNP589833:WNP589844 WXL589833:WXL589844 BD655369:BD655380 KZ655369:KZ655380 UV655369:UV655380 AER655369:AER655380 AON655369:AON655380 AYJ655369:AYJ655380 BIF655369:BIF655380 BSB655369:BSB655380 CBX655369:CBX655380 CLT655369:CLT655380 CVP655369:CVP655380 DFL655369:DFL655380 DPH655369:DPH655380 DZD655369:DZD655380 EIZ655369:EIZ655380 ESV655369:ESV655380 FCR655369:FCR655380 FMN655369:FMN655380 FWJ655369:FWJ655380 GGF655369:GGF655380 GQB655369:GQB655380 GZX655369:GZX655380 HJT655369:HJT655380 HTP655369:HTP655380 IDL655369:IDL655380 INH655369:INH655380 IXD655369:IXD655380 JGZ655369:JGZ655380 JQV655369:JQV655380 KAR655369:KAR655380 KKN655369:KKN655380 KUJ655369:KUJ655380 LEF655369:LEF655380 LOB655369:LOB655380 LXX655369:LXX655380 MHT655369:MHT655380 MRP655369:MRP655380 NBL655369:NBL655380 NLH655369:NLH655380 NVD655369:NVD655380 OEZ655369:OEZ655380 OOV655369:OOV655380 OYR655369:OYR655380 PIN655369:PIN655380 PSJ655369:PSJ655380 QCF655369:QCF655380 QMB655369:QMB655380 QVX655369:QVX655380 RFT655369:RFT655380 RPP655369:RPP655380 RZL655369:RZL655380 SJH655369:SJH655380 STD655369:STD655380 TCZ655369:TCZ655380 TMV655369:TMV655380 TWR655369:TWR655380 UGN655369:UGN655380 UQJ655369:UQJ655380 VAF655369:VAF655380 VKB655369:VKB655380 VTX655369:VTX655380 WDT655369:WDT655380 WNP655369:WNP655380 WXL655369:WXL655380 BD720905:BD720916 KZ720905:KZ720916 UV720905:UV720916 AER720905:AER720916 AON720905:AON720916 AYJ720905:AYJ720916 BIF720905:BIF720916 BSB720905:BSB720916 CBX720905:CBX720916 CLT720905:CLT720916 CVP720905:CVP720916 DFL720905:DFL720916 DPH720905:DPH720916 DZD720905:DZD720916 EIZ720905:EIZ720916 ESV720905:ESV720916 FCR720905:FCR720916 FMN720905:FMN720916 FWJ720905:FWJ720916 GGF720905:GGF720916 GQB720905:GQB720916 GZX720905:GZX720916 HJT720905:HJT720916 HTP720905:HTP720916 IDL720905:IDL720916 INH720905:INH720916 IXD720905:IXD720916 JGZ720905:JGZ720916 JQV720905:JQV720916 KAR720905:KAR720916 KKN720905:KKN720916 KUJ720905:KUJ720916 LEF720905:LEF720916 LOB720905:LOB720916 LXX720905:LXX720916 MHT720905:MHT720916 MRP720905:MRP720916 NBL720905:NBL720916 NLH720905:NLH720916 NVD720905:NVD720916 OEZ720905:OEZ720916 OOV720905:OOV720916 OYR720905:OYR720916 PIN720905:PIN720916 PSJ720905:PSJ720916 QCF720905:QCF720916 QMB720905:QMB720916 QVX720905:QVX720916 RFT720905:RFT720916 RPP720905:RPP720916 RZL720905:RZL720916 SJH720905:SJH720916 STD720905:STD720916 TCZ720905:TCZ720916 TMV720905:TMV720916 TWR720905:TWR720916 UGN720905:UGN720916 UQJ720905:UQJ720916 VAF720905:VAF720916 VKB720905:VKB720916 VTX720905:VTX720916 WDT720905:WDT720916 WNP720905:WNP720916 WXL720905:WXL720916 BD786441:BD786452 KZ786441:KZ786452 UV786441:UV786452 AER786441:AER786452 AON786441:AON786452 AYJ786441:AYJ786452 BIF786441:BIF786452 BSB786441:BSB786452 CBX786441:CBX786452 CLT786441:CLT786452 CVP786441:CVP786452 DFL786441:DFL786452 DPH786441:DPH786452 DZD786441:DZD786452 EIZ786441:EIZ786452 ESV786441:ESV786452 FCR786441:FCR786452 FMN786441:FMN786452 FWJ786441:FWJ786452 GGF786441:GGF786452 GQB786441:GQB786452 GZX786441:GZX786452 HJT786441:HJT786452 HTP786441:HTP786452 IDL786441:IDL786452 INH786441:INH786452 IXD786441:IXD786452 JGZ786441:JGZ786452 JQV786441:JQV786452 KAR786441:KAR786452 KKN786441:KKN786452 KUJ786441:KUJ786452 LEF786441:LEF786452 LOB786441:LOB786452 LXX786441:LXX786452 MHT786441:MHT786452 MRP786441:MRP786452 NBL786441:NBL786452 NLH786441:NLH786452 NVD786441:NVD786452 OEZ786441:OEZ786452 OOV786441:OOV786452 OYR786441:OYR786452 PIN786441:PIN786452 PSJ786441:PSJ786452 QCF786441:QCF786452 QMB786441:QMB786452 QVX786441:QVX786452 RFT786441:RFT786452 RPP786441:RPP786452 RZL786441:RZL786452 SJH786441:SJH786452 STD786441:STD786452 TCZ786441:TCZ786452 TMV786441:TMV786452 TWR786441:TWR786452 UGN786441:UGN786452 UQJ786441:UQJ786452 VAF786441:VAF786452 VKB786441:VKB786452 VTX786441:VTX786452 WDT786441:WDT786452 WNP786441:WNP786452 WXL786441:WXL786452 BD851977:BD851988 KZ851977:KZ851988 UV851977:UV851988 AER851977:AER851988 AON851977:AON851988 AYJ851977:AYJ851988 BIF851977:BIF851988 BSB851977:BSB851988 CBX851977:CBX851988 CLT851977:CLT851988 CVP851977:CVP851988 DFL851977:DFL851988 DPH851977:DPH851988 DZD851977:DZD851988 EIZ851977:EIZ851988 ESV851977:ESV851988 FCR851977:FCR851988 FMN851977:FMN851988 FWJ851977:FWJ851988 GGF851977:GGF851988 GQB851977:GQB851988 GZX851977:GZX851988 HJT851977:HJT851988 HTP851977:HTP851988 IDL851977:IDL851988 INH851977:INH851988 IXD851977:IXD851988 JGZ851977:JGZ851988 JQV851977:JQV851988 KAR851977:KAR851988 KKN851977:KKN851988 KUJ851977:KUJ851988 LEF851977:LEF851988 LOB851977:LOB851988 LXX851977:LXX851988 MHT851977:MHT851988 MRP851977:MRP851988 NBL851977:NBL851988 NLH851977:NLH851988 NVD851977:NVD851988 OEZ851977:OEZ851988 OOV851977:OOV851988 OYR851977:OYR851988 PIN851977:PIN851988 PSJ851977:PSJ851988 QCF851977:QCF851988 QMB851977:QMB851988 QVX851977:QVX851988 RFT851977:RFT851988 RPP851977:RPP851988 RZL851977:RZL851988 SJH851977:SJH851988 STD851977:STD851988 TCZ851977:TCZ851988 TMV851977:TMV851988 TWR851977:TWR851988 UGN851977:UGN851988 UQJ851977:UQJ851988 VAF851977:VAF851988 VKB851977:VKB851988 VTX851977:VTX851988 WDT851977:WDT851988 WNP851977:WNP851988 WXL851977:WXL851988 BD917513:BD917524 KZ917513:KZ917524 UV917513:UV917524 AER917513:AER917524 AON917513:AON917524 AYJ917513:AYJ917524 BIF917513:BIF917524 BSB917513:BSB917524 CBX917513:CBX917524 CLT917513:CLT917524 CVP917513:CVP917524 DFL917513:DFL917524 DPH917513:DPH917524 DZD917513:DZD917524 EIZ917513:EIZ917524 ESV917513:ESV917524 FCR917513:FCR917524 FMN917513:FMN917524 FWJ917513:FWJ917524 GGF917513:GGF917524 GQB917513:GQB917524 GZX917513:GZX917524 HJT917513:HJT917524 HTP917513:HTP917524 IDL917513:IDL917524 INH917513:INH917524 IXD917513:IXD917524 JGZ917513:JGZ917524 JQV917513:JQV917524 KAR917513:KAR917524 KKN917513:KKN917524 KUJ917513:KUJ917524 LEF917513:LEF917524 LOB917513:LOB917524 LXX917513:LXX917524 MHT917513:MHT917524 MRP917513:MRP917524 NBL917513:NBL917524 NLH917513:NLH917524 NVD917513:NVD917524 OEZ917513:OEZ917524 OOV917513:OOV917524 OYR917513:OYR917524 PIN917513:PIN917524 PSJ917513:PSJ917524 QCF917513:QCF917524 QMB917513:QMB917524 QVX917513:QVX917524 RFT917513:RFT917524 RPP917513:RPP917524 RZL917513:RZL917524 SJH917513:SJH917524 STD917513:STD917524 TCZ917513:TCZ917524 TMV917513:TMV917524 TWR917513:TWR917524 UGN917513:UGN917524 UQJ917513:UQJ917524 VAF917513:VAF917524 VKB917513:VKB917524 VTX917513:VTX917524 WDT917513:WDT917524 WNP917513:WNP917524 WXL917513:WXL917524 BD983049:BD983060 KZ983049:KZ983060 UV983049:UV983060 AER983049:AER983060 AON983049:AON983060 AYJ983049:AYJ983060 BIF983049:BIF983060 BSB983049:BSB983060 CBX983049:CBX983060 CLT983049:CLT983060 CVP983049:CVP983060 DFL983049:DFL983060 DPH983049:DPH983060 DZD983049:DZD983060 EIZ983049:EIZ983060 ESV983049:ESV983060 FCR983049:FCR983060 FMN983049:FMN983060 FWJ983049:FWJ983060 GGF983049:GGF983060 GQB983049:GQB983060 GZX983049:GZX983060 HJT983049:HJT983060 HTP983049:HTP983060 IDL983049:IDL983060 INH983049:INH983060 IXD983049:IXD983060 JGZ983049:JGZ983060 JQV983049:JQV983060 KAR983049:KAR983060 KKN983049:KKN983060 KUJ983049:KUJ983060 LEF983049:LEF983060 LOB983049:LOB983060 LXX983049:LXX983060 MHT983049:MHT983060 MRP983049:MRP983060 NBL983049:NBL983060 NLH983049:NLH983060 NVD983049:NVD983060 OEZ983049:OEZ983060 OOV983049:OOV983060 OYR983049:OYR983060 PIN983049:PIN983060 PSJ983049:PSJ983060 QCF983049:QCF983060 QMB983049:QMB983060 QVX983049:QVX983060 RFT983049:RFT983060 RPP983049:RPP983060 RZL983049:RZL983060 SJH983049:SJH983060 STD983049:STD983060 TCZ983049:TCZ983060 TMV983049:TMV983060 TWR983049:TWR983060 UGN983049:UGN983060 UQJ983049:UQJ983060 VAF983049:VAF983060 VKB983049:VKB983060 VTX983049:VTX983060 WDT983049:WDT983060 WNP983049:WNP983060 WXL983049:WXL983060 JZ4:KA7 TV4:TW7 ADR4:ADS7 ANN4:ANO7 AXJ4:AXK7 BHF4:BHG7 BRB4:BRC7 CAX4:CAY7 CKT4:CKU7 CUP4:CUQ7 DEL4:DEM7 DOH4:DOI7 DYD4:DYE7 EHZ4:EIA7 ERV4:ERW7 FBR4:FBS7 FLN4:FLO7 FVJ4:FVK7 GFF4:GFG7 GPB4:GPC7 GYX4:GYY7 HIT4:HIU7 HSP4:HSQ7 ICL4:ICM7 IMH4:IMI7 IWD4:IWE7 JFZ4:JGA7 JPV4:JPW7 JZR4:JZS7 KJN4:KJO7 KTJ4:KTK7 LDF4:LDG7 LNB4:LNC7 LWX4:LWY7 MGT4:MGU7 MQP4:MQQ7 NAL4:NAM7 NKH4:NKI7 NUD4:NUE7 ODZ4:OEA7 ONV4:ONW7 OXR4:OXS7 PHN4:PHO7 PRJ4:PRK7 QBF4:QBG7 QLB4:QLC7 QUX4:QUY7 RET4:REU7 ROP4:ROQ7 RYL4:RYM7 SIH4:SII7 SSD4:SSE7 TBZ4:TCA7 TLV4:TLW7 TVR4:TVS7 UFN4:UFO7 UPJ4:UPK7 UZF4:UZG7 VJB4:VJC7 VSX4:VSY7 WCT4:WCU7 WMP4:WMQ7 WWL4:WWM7 F65546:G65549 JZ65546:KA65549 TV65546:TW65549 ADR65546:ADS65549 ANN65546:ANO65549 AXJ65546:AXK65549 BHF65546:BHG65549 BRB65546:BRC65549 CAX65546:CAY65549 CKT65546:CKU65549 CUP65546:CUQ65549 DEL65546:DEM65549 DOH65546:DOI65549 DYD65546:DYE65549 EHZ65546:EIA65549 ERV65546:ERW65549 FBR65546:FBS65549 FLN65546:FLO65549 FVJ65546:FVK65549 GFF65546:GFG65549 GPB65546:GPC65549 GYX65546:GYY65549 HIT65546:HIU65549 HSP65546:HSQ65549 ICL65546:ICM65549 IMH65546:IMI65549 IWD65546:IWE65549 JFZ65546:JGA65549 JPV65546:JPW65549 JZR65546:JZS65549 KJN65546:KJO65549 KTJ65546:KTK65549 LDF65546:LDG65549 LNB65546:LNC65549 LWX65546:LWY65549 MGT65546:MGU65549 MQP65546:MQQ65549 NAL65546:NAM65549 NKH65546:NKI65549 NUD65546:NUE65549 ODZ65546:OEA65549 ONV65546:ONW65549 OXR65546:OXS65549 PHN65546:PHO65549 PRJ65546:PRK65549 QBF65546:QBG65549 QLB65546:QLC65549 QUX65546:QUY65549 RET65546:REU65549 ROP65546:ROQ65549 RYL65546:RYM65549 SIH65546:SII65549 SSD65546:SSE65549 TBZ65546:TCA65549 TLV65546:TLW65549 TVR65546:TVS65549 UFN65546:UFO65549 UPJ65546:UPK65549 UZF65546:UZG65549 VJB65546:VJC65549 VSX65546:VSY65549 WCT65546:WCU65549 WMP65546:WMQ65549 WWL65546:WWM65549 F131082:G131085 JZ131082:KA131085 TV131082:TW131085 ADR131082:ADS131085 ANN131082:ANO131085 AXJ131082:AXK131085 BHF131082:BHG131085 BRB131082:BRC131085 CAX131082:CAY131085 CKT131082:CKU131085 CUP131082:CUQ131085 DEL131082:DEM131085 DOH131082:DOI131085 DYD131082:DYE131085 EHZ131082:EIA131085 ERV131082:ERW131085 FBR131082:FBS131085 FLN131082:FLO131085 FVJ131082:FVK131085 GFF131082:GFG131085 GPB131082:GPC131085 GYX131082:GYY131085 HIT131082:HIU131085 HSP131082:HSQ131085 ICL131082:ICM131085 IMH131082:IMI131085 IWD131082:IWE131085 JFZ131082:JGA131085 JPV131082:JPW131085 JZR131082:JZS131085 KJN131082:KJO131085 KTJ131082:KTK131085 LDF131082:LDG131085 LNB131082:LNC131085 LWX131082:LWY131085 MGT131082:MGU131085 MQP131082:MQQ131085 NAL131082:NAM131085 NKH131082:NKI131085 NUD131082:NUE131085 ODZ131082:OEA131085 ONV131082:ONW131085 OXR131082:OXS131085 PHN131082:PHO131085 PRJ131082:PRK131085 QBF131082:QBG131085 QLB131082:QLC131085 QUX131082:QUY131085 RET131082:REU131085 ROP131082:ROQ131085 RYL131082:RYM131085 SIH131082:SII131085 SSD131082:SSE131085 TBZ131082:TCA131085 TLV131082:TLW131085 TVR131082:TVS131085 UFN131082:UFO131085 UPJ131082:UPK131085 UZF131082:UZG131085 VJB131082:VJC131085 VSX131082:VSY131085 WCT131082:WCU131085 WMP131082:WMQ131085 WWL131082:WWM131085 F196618:G196621 JZ196618:KA196621 TV196618:TW196621 ADR196618:ADS196621 ANN196618:ANO196621 AXJ196618:AXK196621 BHF196618:BHG196621 BRB196618:BRC196621 CAX196618:CAY196621 CKT196618:CKU196621 CUP196618:CUQ196621 DEL196618:DEM196621 DOH196618:DOI196621 DYD196618:DYE196621 EHZ196618:EIA196621 ERV196618:ERW196621 FBR196618:FBS196621 FLN196618:FLO196621 FVJ196618:FVK196621 GFF196618:GFG196621 GPB196618:GPC196621 GYX196618:GYY196621 HIT196618:HIU196621 HSP196618:HSQ196621 ICL196618:ICM196621 IMH196618:IMI196621 IWD196618:IWE196621 JFZ196618:JGA196621 JPV196618:JPW196621 JZR196618:JZS196621 KJN196618:KJO196621 KTJ196618:KTK196621 LDF196618:LDG196621 LNB196618:LNC196621 LWX196618:LWY196621 MGT196618:MGU196621 MQP196618:MQQ196621 NAL196618:NAM196621 NKH196618:NKI196621 NUD196618:NUE196621 ODZ196618:OEA196621 ONV196618:ONW196621 OXR196618:OXS196621 PHN196618:PHO196621 PRJ196618:PRK196621 QBF196618:QBG196621 QLB196618:QLC196621 QUX196618:QUY196621 RET196618:REU196621 ROP196618:ROQ196621 RYL196618:RYM196621 SIH196618:SII196621 SSD196618:SSE196621 TBZ196618:TCA196621 TLV196618:TLW196621 TVR196618:TVS196621 UFN196618:UFO196621 UPJ196618:UPK196621 UZF196618:UZG196621 VJB196618:VJC196621 VSX196618:VSY196621 WCT196618:WCU196621 WMP196618:WMQ196621 WWL196618:WWM196621 F262154:G262157 JZ262154:KA262157 TV262154:TW262157 ADR262154:ADS262157 ANN262154:ANO262157 AXJ262154:AXK262157 BHF262154:BHG262157 BRB262154:BRC262157 CAX262154:CAY262157 CKT262154:CKU262157 CUP262154:CUQ262157 DEL262154:DEM262157 DOH262154:DOI262157 DYD262154:DYE262157 EHZ262154:EIA262157 ERV262154:ERW262157 FBR262154:FBS262157 FLN262154:FLO262157 FVJ262154:FVK262157 GFF262154:GFG262157 GPB262154:GPC262157 GYX262154:GYY262157 HIT262154:HIU262157 HSP262154:HSQ262157 ICL262154:ICM262157 IMH262154:IMI262157 IWD262154:IWE262157 JFZ262154:JGA262157 JPV262154:JPW262157 JZR262154:JZS262157 KJN262154:KJO262157 KTJ262154:KTK262157 LDF262154:LDG262157 LNB262154:LNC262157 LWX262154:LWY262157 MGT262154:MGU262157 MQP262154:MQQ262157 NAL262154:NAM262157 NKH262154:NKI262157 NUD262154:NUE262157 ODZ262154:OEA262157 ONV262154:ONW262157 OXR262154:OXS262157 PHN262154:PHO262157 PRJ262154:PRK262157 QBF262154:QBG262157 QLB262154:QLC262157 QUX262154:QUY262157 RET262154:REU262157 ROP262154:ROQ262157 RYL262154:RYM262157 SIH262154:SII262157 SSD262154:SSE262157 TBZ262154:TCA262157 TLV262154:TLW262157 TVR262154:TVS262157 UFN262154:UFO262157 UPJ262154:UPK262157 UZF262154:UZG262157 VJB262154:VJC262157 VSX262154:VSY262157 WCT262154:WCU262157 WMP262154:WMQ262157 WWL262154:WWM262157 F327690:G327693 JZ327690:KA327693 TV327690:TW327693 ADR327690:ADS327693 ANN327690:ANO327693 AXJ327690:AXK327693 BHF327690:BHG327693 BRB327690:BRC327693 CAX327690:CAY327693 CKT327690:CKU327693 CUP327690:CUQ327693 DEL327690:DEM327693 DOH327690:DOI327693 DYD327690:DYE327693 EHZ327690:EIA327693 ERV327690:ERW327693 FBR327690:FBS327693 FLN327690:FLO327693 FVJ327690:FVK327693 GFF327690:GFG327693 GPB327690:GPC327693 GYX327690:GYY327693 HIT327690:HIU327693 HSP327690:HSQ327693 ICL327690:ICM327693 IMH327690:IMI327693 IWD327690:IWE327693 JFZ327690:JGA327693 JPV327690:JPW327693 JZR327690:JZS327693 KJN327690:KJO327693 KTJ327690:KTK327693 LDF327690:LDG327693 LNB327690:LNC327693 LWX327690:LWY327693 MGT327690:MGU327693 MQP327690:MQQ327693 NAL327690:NAM327693 NKH327690:NKI327693 NUD327690:NUE327693 ODZ327690:OEA327693 ONV327690:ONW327693 OXR327690:OXS327693 PHN327690:PHO327693 PRJ327690:PRK327693 QBF327690:QBG327693 QLB327690:QLC327693 QUX327690:QUY327693 RET327690:REU327693 ROP327690:ROQ327693 RYL327690:RYM327693 SIH327690:SII327693 SSD327690:SSE327693 TBZ327690:TCA327693 TLV327690:TLW327693 TVR327690:TVS327693 UFN327690:UFO327693 UPJ327690:UPK327693 UZF327690:UZG327693 VJB327690:VJC327693 VSX327690:VSY327693 WCT327690:WCU327693 WMP327690:WMQ327693 WWL327690:WWM327693 F393226:G393229 JZ393226:KA393229 TV393226:TW393229 ADR393226:ADS393229 ANN393226:ANO393229 AXJ393226:AXK393229 BHF393226:BHG393229 BRB393226:BRC393229 CAX393226:CAY393229 CKT393226:CKU393229 CUP393226:CUQ393229 DEL393226:DEM393229 DOH393226:DOI393229 DYD393226:DYE393229 EHZ393226:EIA393229 ERV393226:ERW393229 FBR393226:FBS393229 FLN393226:FLO393229 FVJ393226:FVK393229 GFF393226:GFG393229 GPB393226:GPC393229 GYX393226:GYY393229 HIT393226:HIU393229 HSP393226:HSQ393229 ICL393226:ICM393229 IMH393226:IMI393229 IWD393226:IWE393229 JFZ393226:JGA393229 JPV393226:JPW393229 JZR393226:JZS393229 KJN393226:KJO393229 KTJ393226:KTK393229 LDF393226:LDG393229 LNB393226:LNC393229 LWX393226:LWY393229 MGT393226:MGU393229 MQP393226:MQQ393229 NAL393226:NAM393229 NKH393226:NKI393229 NUD393226:NUE393229 ODZ393226:OEA393229 ONV393226:ONW393229 OXR393226:OXS393229 PHN393226:PHO393229 PRJ393226:PRK393229 QBF393226:QBG393229 QLB393226:QLC393229 QUX393226:QUY393229 RET393226:REU393229 ROP393226:ROQ393229 RYL393226:RYM393229 SIH393226:SII393229 SSD393226:SSE393229 TBZ393226:TCA393229 TLV393226:TLW393229 TVR393226:TVS393229 UFN393226:UFO393229 UPJ393226:UPK393229 UZF393226:UZG393229 VJB393226:VJC393229 VSX393226:VSY393229 WCT393226:WCU393229 WMP393226:WMQ393229 WWL393226:WWM393229 F458762:G458765 JZ458762:KA458765 TV458762:TW458765 ADR458762:ADS458765 ANN458762:ANO458765 AXJ458762:AXK458765 BHF458762:BHG458765 BRB458762:BRC458765 CAX458762:CAY458765 CKT458762:CKU458765 CUP458762:CUQ458765 DEL458762:DEM458765 DOH458762:DOI458765 DYD458762:DYE458765 EHZ458762:EIA458765 ERV458762:ERW458765 FBR458762:FBS458765 FLN458762:FLO458765 FVJ458762:FVK458765 GFF458762:GFG458765 GPB458762:GPC458765 GYX458762:GYY458765 HIT458762:HIU458765 HSP458762:HSQ458765 ICL458762:ICM458765 IMH458762:IMI458765 IWD458762:IWE458765 JFZ458762:JGA458765 JPV458762:JPW458765 JZR458762:JZS458765 KJN458762:KJO458765 KTJ458762:KTK458765 LDF458762:LDG458765 LNB458762:LNC458765 LWX458762:LWY458765 MGT458762:MGU458765 MQP458762:MQQ458765 NAL458762:NAM458765 NKH458762:NKI458765 NUD458762:NUE458765 ODZ458762:OEA458765 ONV458762:ONW458765 OXR458762:OXS458765 PHN458762:PHO458765 PRJ458762:PRK458765 QBF458762:QBG458765 QLB458762:QLC458765 QUX458762:QUY458765 RET458762:REU458765 ROP458762:ROQ458765 RYL458762:RYM458765 SIH458762:SII458765 SSD458762:SSE458765 TBZ458762:TCA458765 TLV458762:TLW458765 TVR458762:TVS458765 UFN458762:UFO458765 UPJ458762:UPK458765 UZF458762:UZG458765 VJB458762:VJC458765 VSX458762:VSY458765 WCT458762:WCU458765 WMP458762:WMQ458765 WWL458762:WWM458765 F524298:G524301 JZ524298:KA524301 TV524298:TW524301 ADR524298:ADS524301 ANN524298:ANO524301 AXJ524298:AXK524301 BHF524298:BHG524301 BRB524298:BRC524301 CAX524298:CAY524301 CKT524298:CKU524301 CUP524298:CUQ524301 DEL524298:DEM524301 DOH524298:DOI524301 DYD524298:DYE524301 EHZ524298:EIA524301 ERV524298:ERW524301 FBR524298:FBS524301 FLN524298:FLO524301 FVJ524298:FVK524301 GFF524298:GFG524301 GPB524298:GPC524301 GYX524298:GYY524301 HIT524298:HIU524301 HSP524298:HSQ524301 ICL524298:ICM524301 IMH524298:IMI524301 IWD524298:IWE524301 JFZ524298:JGA524301 JPV524298:JPW524301 JZR524298:JZS524301 KJN524298:KJO524301 KTJ524298:KTK524301 LDF524298:LDG524301 LNB524298:LNC524301 LWX524298:LWY524301 MGT524298:MGU524301 MQP524298:MQQ524301 NAL524298:NAM524301 NKH524298:NKI524301 NUD524298:NUE524301 ODZ524298:OEA524301 ONV524298:ONW524301 OXR524298:OXS524301 PHN524298:PHO524301 PRJ524298:PRK524301 QBF524298:QBG524301 QLB524298:QLC524301 QUX524298:QUY524301 RET524298:REU524301 ROP524298:ROQ524301 RYL524298:RYM524301 SIH524298:SII524301 SSD524298:SSE524301 TBZ524298:TCA524301 TLV524298:TLW524301 TVR524298:TVS524301 UFN524298:UFO524301 UPJ524298:UPK524301 UZF524298:UZG524301 VJB524298:VJC524301 VSX524298:VSY524301 WCT524298:WCU524301 WMP524298:WMQ524301 WWL524298:WWM524301 F589834:G589837 JZ589834:KA589837 TV589834:TW589837 ADR589834:ADS589837 ANN589834:ANO589837 AXJ589834:AXK589837 BHF589834:BHG589837 BRB589834:BRC589837 CAX589834:CAY589837 CKT589834:CKU589837 CUP589834:CUQ589837 DEL589834:DEM589837 DOH589834:DOI589837 DYD589834:DYE589837 EHZ589834:EIA589837 ERV589834:ERW589837 FBR589834:FBS589837 FLN589834:FLO589837 FVJ589834:FVK589837 GFF589834:GFG589837 GPB589834:GPC589837 GYX589834:GYY589837 HIT589834:HIU589837 HSP589834:HSQ589837 ICL589834:ICM589837 IMH589834:IMI589837 IWD589834:IWE589837 JFZ589834:JGA589837 JPV589834:JPW589837 JZR589834:JZS589837 KJN589834:KJO589837 KTJ589834:KTK589837 LDF589834:LDG589837 LNB589834:LNC589837 LWX589834:LWY589837 MGT589834:MGU589837 MQP589834:MQQ589837 NAL589834:NAM589837 NKH589834:NKI589837 NUD589834:NUE589837 ODZ589834:OEA589837 ONV589834:ONW589837 OXR589834:OXS589837 PHN589834:PHO589837 PRJ589834:PRK589837 QBF589834:QBG589837 QLB589834:QLC589837 QUX589834:QUY589837 RET589834:REU589837 ROP589834:ROQ589837 RYL589834:RYM589837 SIH589834:SII589837 SSD589834:SSE589837 TBZ589834:TCA589837 TLV589834:TLW589837 TVR589834:TVS589837 UFN589834:UFO589837 UPJ589834:UPK589837 UZF589834:UZG589837 VJB589834:VJC589837 VSX589834:VSY589837 WCT589834:WCU589837 WMP589834:WMQ589837 WWL589834:WWM589837 F655370:G655373 JZ655370:KA655373 TV655370:TW655373 ADR655370:ADS655373 ANN655370:ANO655373 AXJ655370:AXK655373 BHF655370:BHG655373 BRB655370:BRC655373 CAX655370:CAY655373 CKT655370:CKU655373 CUP655370:CUQ655373 DEL655370:DEM655373 DOH655370:DOI655373 DYD655370:DYE655373 EHZ655370:EIA655373 ERV655370:ERW655373 FBR655370:FBS655373 FLN655370:FLO655373 FVJ655370:FVK655373 GFF655370:GFG655373 GPB655370:GPC655373 GYX655370:GYY655373 HIT655370:HIU655373 HSP655370:HSQ655373 ICL655370:ICM655373 IMH655370:IMI655373 IWD655370:IWE655373 JFZ655370:JGA655373 JPV655370:JPW655373 JZR655370:JZS655373 KJN655370:KJO655373 KTJ655370:KTK655373 LDF655370:LDG655373 LNB655370:LNC655373 LWX655370:LWY655373 MGT655370:MGU655373 MQP655370:MQQ655373 NAL655370:NAM655373 NKH655370:NKI655373 NUD655370:NUE655373 ODZ655370:OEA655373 ONV655370:ONW655373 OXR655370:OXS655373 PHN655370:PHO655373 PRJ655370:PRK655373 QBF655370:QBG655373 QLB655370:QLC655373 QUX655370:QUY655373 RET655370:REU655373 ROP655370:ROQ655373 RYL655370:RYM655373 SIH655370:SII655373 SSD655370:SSE655373 TBZ655370:TCA655373 TLV655370:TLW655373 TVR655370:TVS655373 UFN655370:UFO655373 UPJ655370:UPK655373 UZF655370:UZG655373 VJB655370:VJC655373 VSX655370:VSY655373 WCT655370:WCU655373 WMP655370:WMQ655373 WWL655370:WWM655373 F720906:G720909 JZ720906:KA720909 TV720906:TW720909 ADR720906:ADS720909 ANN720906:ANO720909 AXJ720906:AXK720909 BHF720906:BHG720909 BRB720906:BRC720909 CAX720906:CAY720909 CKT720906:CKU720909 CUP720906:CUQ720909 DEL720906:DEM720909 DOH720906:DOI720909 DYD720906:DYE720909 EHZ720906:EIA720909 ERV720906:ERW720909 FBR720906:FBS720909 FLN720906:FLO720909 FVJ720906:FVK720909 GFF720906:GFG720909 GPB720906:GPC720909 GYX720906:GYY720909 HIT720906:HIU720909 HSP720906:HSQ720909 ICL720906:ICM720909 IMH720906:IMI720909 IWD720906:IWE720909 JFZ720906:JGA720909 JPV720906:JPW720909 JZR720906:JZS720909 KJN720906:KJO720909 KTJ720906:KTK720909 LDF720906:LDG720909 LNB720906:LNC720909 LWX720906:LWY720909 MGT720906:MGU720909 MQP720906:MQQ720909 NAL720906:NAM720909 NKH720906:NKI720909 NUD720906:NUE720909 ODZ720906:OEA720909 ONV720906:ONW720909 OXR720906:OXS720909 PHN720906:PHO720909 PRJ720906:PRK720909 QBF720906:QBG720909 QLB720906:QLC720909 QUX720906:QUY720909 RET720906:REU720909 ROP720906:ROQ720909 RYL720906:RYM720909 SIH720906:SII720909 SSD720906:SSE720909 TBZ720906:TCA720909 TLV720906:TLW720909 TVR720906:TVS720909 UFN720906:UFO720909 UPJ720906:UPK720909 UZF720906:UZG720909 VJB720906:VJC720909 VSX720906:VSY720909 WCT720906:WCU720909 WMP720906:WMQ720909 WWL720906:WWM720909 F786442:G786445 JZ786442:KA786445 TV786442:TW786445 ADR786442:ADS786445 ANN786442:ANO786445 AXJ786442:AXK786445 BHF786442:BHG786445 BRB786442:BRC786445 CAX786442:CAY786445 CKT786442:CKU786445 CUP786442:CUQ786445 DEL786442:DEM786445 DOH786442:DOI786445 DYD786442:DYE786445 EHZ786442:EIA786445 ERV786442:ERW786445 FBR786442:FBS786445 FLN786442:FLO786445 FVJ786442:FVK786445 GFF786442:GFG786445 GPB786442:GPC786445 GYX786442:GYY786445 HIT786442:HIU786445 HSP786442:HSQ786445 ICL786442:ICM786445 IMH786442:IMI786445 IWD786442:IWE786445 JFZ786442:JGA786445 JPV786442:JPW786445 JZR786442:JZS786445 KJN786442:KJO786445 KTJ786442:KTK786445 LDF786442:LDG786445 LNB786442:LNC786445 LWX786442:LWY786445 MGT786442:MGU786445 MQP786442:MQQ786445 NAL786442:NAM786445 NKH786442:NKI786445 NUD786442:NUE786445 ODZ786442:OEA786445 ONV786442:ONW786445 OXR786442:OXS786445 PHN786442:PHO786445 PRJ786442:PRK786445 QBF786442:QBG786445 QLB786442:QLC786445 QUX786442:QUY786445 RET786442:REU786445 ROP786442:ROQ786445 RYL786442:RYM786445 SIH786442:SII786445 SSD786442:SSE786445 TBZ786442:TCA786445 TLV786442:TLW786445 TVR786442:TVS786445 UFN786442:UFO786445 UPJ786442:UPK786445 UZF786442:UZG786445 VJB786442:VJC786445 VSX786442:VSY786445 WCT786442:WCU786445 WMP786442:WMQ786445 WWL786442:WWM786445 F851978:G851981 JZ851978:KA851981 TV851978:TW851981 ADR851978:ADS851981 ANN851978:ANO851981 AXJ851978:AXK851981 BHF851978:BHG851981 BRB851978:BRC851981 CAX851978:CAY851981 CKT851978:CKU851981 CUP851978:CUQ851981 DEL851978:DEM851981 DOH851978:DOI851981 DYD851978:DYE851981 EHZ851978:EIA851981 ERV851978:ERW851981 FBR851978:FBS851981 FLN851978:FLO851981 FVJ851978:FVK851981 GFF851978:GFG851981 GPB851978:GPC851981 GYX851978:GYY851981 HIT851978:HIU851981 HSP851978:HSQ851981 ICL851978:ICM851981 IMH851978:IMI851981 IWD851978:IWE851981 JFZ851978:JGA851981 JPV851978:JPW851981 JZR851978:JZS851981 KJN851978:KJO851981 KTJ851978:KTK851981 LDF851978:LDG851981 LNB851978:LNC851981 LWX851978:LWY851981 MGT851978:MGU851981 MQP851978:MQQ851981 NAL851978:NAM851981 NKH851978:NKI851981 NUD851978:NUE851981 ODZ851978:OEA851981 ONV851978:ONW851981 OXR851978:OXS851981 PHN851978:PHO851981 PRJ851978:PRK851981 QBF851978:QBG851981 QLB851978:QLC851981 QUX851978:QUY851981 RET851978:REU851981 ROP851978:ROQ851981 RYL851978:RYM851981 SIH851978:SII851981 SSD851978:SSE851981 TBZ851978:TCA851981 TLV851978:TLW851981 TVR851978:TVS851981 UFN851978:UFO851981 UPJ851978:UPK851981 UZF851978:UZG851981 VJB851978:VJC851981 VSX851978:VSY851981 WCT851978:WCU851981 WMP851978:WMQ851981 WWL851978:WWM851981 F917514:G917517 JZ917514:KA917517 TV917514:TW917517 ADR917514:ADS917517 ANN917514:ANO917517 AXJ917514:AXK917517 BHF917514:BHG917517 BRB917514:BRC917517 CAX917514:CAY917517 CKT917514:CKU917517 CUP917514:CUQ917517 DEL917514:DEM917517 DOH917514:DOI917517 DYD917514:DYE917517 EHZ917514:EIA917517 ERV917514:ERW917517 FBR917514:FBS917517 FLN917514:FLO917517 FVJ917514:FVK917517 GFF917514:GFG917517 GPB917514:GPC917517 GYX917514:GYY917517 HIT917514:HIU917517 HSP917514:HSQ917517 ICL917514:ICM917517 IMH917514:IMI917517 IWD917514:IWE917517 JFZ917514:JGA917517 JPV917514:JPW917517 JZR917514:JZS917517 KJN917514:KJO917517 KTJ917514:KTK917517 LDF917514:LDG917517 LNB917514:LNC917517 LWX917514:LWY917517 MGT917514:MGU917517 MQP917514:MQQ917517 NAL917514:NAM917517 NKH917514:NKI917517 NUD917514:NUE917517 ODZ917514:OEA917517 ONV917514:ONW917517 OXR917514:OXS917517 PHN917514:PHO917517 PRJ917514:PRK917517 QBF917514:QBG917517 QLB917514:QLC917517 QUX917514:QUY917517 RET917514:REU917517 ROP917514:ROQ917517 RYL917514:RYM917517 SIH917514:SII917517 SSD917514:SSE917517 TBZ917514:TCA917517 TLV917514:TLW917517 TVR917514:TVS917517 UFN917514:UFO917517 UPJ917514:UPK917517 UZF917514:UZG917517 VJB917514:VJC917517 VSX917514:VSY917517 WCT917514:WCU917517 WMP917514:WMQ917517 WWL917514:WWM917517 F983050:G983053 JZ983050:KA983053 TV983050:TW983053 ADR983050:ADS983053 ANN983050:ANO983053 AXJ983050:AXK983053 BHF983050:BHG983053 BRB983050:BRC983053 CAX983050:CAY983053 CKT983050:CKU983053 CUP983050:CUQ983053 DEL983050:DEM983053 DOH983050:DOI983053 DYD983050:DYE983053 EHZ983050:EIA983053 ERV983050:ERW983053 FBR983050:FBS983053 FLN983050:FLO983053 FVJ983050:FVK983053 GFF983050:GFG983053 GPB983050:GPC983053 GYX983050:GYY983053 HIT983050:HIU983053 HSP983050:HSQ983053 ICL983050:ICM983053 IMH983050:IMI983053 IWD983050:IWE983053 JFZ983050:JGA983053 JPV983050:JPW983053 JZR983050:JZS983053 KJN983050:KJO983053 KTJ983050:KTK983053 LDF983050:LDG983053 LNB983050:LNC983053 LWX983050:LWY983053 MGT983050:MGU983053 MQP983050:MQQ983053 NAL983050:NAM983053 NKH983050:NKI983053 NUD983050:NUE983053 ODZ983050:OEA983053 ONV983050:ONW983053 OXR983050:OXS983053 PHN983050:PHO983053 PRJ983050:PRK983053 QBF983050:QBG983053 QLB983050:QLC983053 QUX983050:QUY983053 RET983050:REU983053 ROP983050:ROQ983053 RYL983050:RYM983053 SIH983050:SII983053 SSD983050:SSE983053 TBZ983050:TCA983053 TLV983050:TLW983053 TVR983050:TVS983053 UFN983050:UFO983053 UPJ983050:UPK983053 UZF983050:UZG983053 VJB983050:VJC983053 VSX983050:VSY983053 WCT983050:WCU983053 WMP983050:WMQ983053 WWL983050:WWM983053 BS3:BT14 LO3:LP14 VK3:VL14 AFG3:AFH14 APC3:APD14 AYY3:AYZ14 BIU3:BIV14 BSQ3:BSR14 CCM3:CCN14 CMI3:CMJ14 CWE3:CWF14 DGA3:DGB14 DPW3:DPX14 DZS3:DZT14 EJO3:EJP14 ETK3:ETL14 FDG3:FDH14 FNC3:FND14 FWY3:FWZ14 GGU3:GGV14 GQQ3:GQR14 HAM3:HAN14 HKI3:HKJ14 HUE3:HUF14 IEA3:IEB14 INW3:INX14 IXS3:IXT14 JHO3:JHP14 JRK3:JRL14 KBG3:KBH14 KLC3:KLD14 KUY3:KUZ14 LEU3:LEV14 LOQ3:LOR14 LYM3:LYN14 MII3:MIJ14 MSE3:MSF14 NCA3:NCB14 NLW3:NLX14 NVS3:NVT14 OFO3:OFP14 OPK3:OPL14 OZG3:OZH14 PJC3:PJD14 PSY3:PSZ14 QCU3:QCV14 QMQ3:QMR14 QWM3:QWN14 RGI3:RGJ14 RQE3:RQF14 SAA3:SAB14 SJW3:SJX14 STS3:STT14 TDO3:TDP14 TNK3:TNL14 TXG3:TXH14 UHC3:UHD14 UQY3:UQZ14 VAU3:VAV14 VKQ3:VKR14 VUM3:VUN14 WEI3:WEJ14 WOE3:WOF14 WYA3:WYB14 BS65545:BT65556 LO65545:LP65556 VK65545:VL65556 AFG65545:AFH65556 APC65545:APD65556 AYY65545:AYZ65556 BIU65545:BIV65556 BSQ65545:BSR65556 CCM65545:CCN65556 CMI65545:CMJ65556 CWE65545:CWF65556 DGA65545:DGB65556 DPW65545:DPX65556 DZS65545:DZT65556 EJO65545:EJP65556 ETK65545:ETL65556 FDG65545:FDH65556 FNC65545:FND65556 FWY65545:FWZ65556 GGU65545:GGV65556 GQQ65545:GQR65556 HAM65545:HAN65556 HKI65545:HKJ65556 HUE65545:HUF65556 IEA65545:IEB65556 INW65545:INX65556 IXS65545:IXT65556 JHO65545:JHP65556 JRK65545:JRL65556 KBG65545:KBH65556 KLC65545:KLD65556 KUY65545:KUZ65556 LEU65545:LEV65556 LOQ65545:LOR65556 LYM65545:LYN65556 MII65545:MIJ65556 MSE65545:MSF65556 NCA65545:NCB65556 NLW65545:NLX65556 NVS65545:NVT65556 OFO65545:OFP65556 OPK65545:OPL65556 OZG65545:OZH65556 PJC65545:PJD65556 PSY65545:PSZ65556 QCU65545:QCV65556 QMQ65545:QMR65556 QWM65545:QWN65556 RGI65545:RGJ65556 RQE65545:RQF65556 SAA65545:SAB65556 SJW65545:SJX65556 STS65545:STT65556 TDO65545:TDP65556 TNK65545:TNL65556 TXG65545:TXH65556 UHC65545:UHD65556 UQY65545:UQZ65556 VAU65545:VAV65556 VKQ65545:VKR65556 VUM65545:VUN65556 WEI65545:WEJ65556 WOE65545:WOF65556 WYA65545:WYB65556 BS131081:BT131092 LO131081:LP131092 VK131081:VL131092 AFG131081:AFH131092 APC131081:APD131092 AYY131081:AYZ131092 BIU131081:BIV131092 BSQ131081:BSR131092 CCM131081:CCN131092 CMI131081:CMJ131092 CWE131081:CWF131092 DGA131081:DGB131092 DPW131081:DPX131092 DZS131081:DZT131092 EJO131081:EJP131092 ETK131081:ETL131092 FDG131081:FDH131092 FNC131081:FND131092 FWY131081:FWZ131092 GGU131081:GGV131092 GQQ131081:GQR131092 HAM131081:HAN131092 HKI131081:HKJ131092 HUE131081:HUF131092 IEA131081:IEB131092 INW131081:INX131092 IXS131081:IXT131092 JHO131081:JHP131092 JRK131081:JRL131092 KBG131081:KBH131092 KLC131081:KLD131092 KUY131081:KUZ131092 LEU131081:LEV131092 LOQ131081:LOR131092 LYM131081:LYN131092 MII131081:MIJ131092 MSE131081:MSF131092 NCA131081:NCB131092 NLW131081:NLX131092 NVS131081:NVT131092 OFO131081:OFP131092 OPK131081:OPL131092 OZG131081:OZH131092 PJC131081:PJD131092 PSY131081:PSZ131092 QCU131081:QCV131092 QMQ131081:QMR131092 QWM131081:QWN131092 RGI131081:RGJ131092 RQE131081:RQF131092 SAA131081:SAB131092 SJW131081:SJX131092 STS131081:STT131092 TDO131081:TDP131092 TNK131081:TNL131092 TXG131081:TXH131092 UHC131081:UHD131092 UQY131081:UQZ131092 VAU131081:VAV131092 VKQ131081:VKR131092 VUM131081:VUN131092 WEI131081:WEJ131092 WOE131081:WOF131092 WYA131081:WYB131092 BS196617:BT196628 LO196617:LP196628 VK196617:VL196628 AFG196617:AFH196628 APC196617:APD196628 AYY196617:AYZ196628 BIU196617:BIV196628 BSQ196617:BSR196628 CCM196617:CCN196628 CMI196617:CMJ196628 CWE196617:CWF196628 DGA196617:DGB196628 DPW196617:DPX196628 DZS196617:DZT196628 EJO196617:EJP196628 ETK196617:ETL196628 FDG196617:FDH196628 FNC196617:FND196628 FWY196617:FWZ196628 GGU196617:GGV196628 GQQ196617:GQR196628 HAM196617:HAN196628 HKI196617:HKJ196628 HUE196617:HUF196628 IEA196617:IEB196628 INW196617:INX196628 IXS196617:IXT196628 JHO196617:JHP196628 JRK196617:JRL196628 KBG196617:KBH196628 KLC196617:KLD196628 KUY196617:KUZ196628 LEU196617:LEV196628 LOQ196617:LOR196628 LYM196617:LYN196628 MII196617:MIJ196628 MSE196617:MSF196628 NCA196617:NCB196628 NLW196617:NLX196628 NVS196617:NVT196628 OFO196617:OFP196628 OPK196617:OPL196628 OZG196617:OZH196628 PJC196617:PJD196628 PSY196617:PSZ196628 QCU196617:QCV196628 QMQ196617:QMR196628 QWM196617:QWN196628 RGI196617:RGJ196628 RQE196617:RQF196628 SAA196617:SAB196628 SJW196617:SJX196628 STS196617:STT196628 TDO196617:TDP196628 TNK196617:TNL196628 TXG196617:TXH196628 UHC196617:UHD196628 UQY196617:UQZ196628 VAU196617:VAV196628 VKQ196617:VKR196628 VUM196617:VUN196628 WEI196617:WEJ196628 WOE196617:WOF196628 WYA196617:WYB196628 BS262153:BT262164 LO262153:LP262164 VK262153:VL262164 AFG262153:AFH262164 APC262153:APD262164 AYY262153:AYZ262164 BIU262153:BIV262164 BSQ262153:BSR262164 CCM262153:CCN262164 CMI262153:CMJ262164 CWE262153:CWF262164 DGA262153:DGB262164 DPW262153:DPX262164 DZS262153:DZT262164 EJO262153:EJP262164 ETK262153:ETL262164 FDG262153:FDH262164 FNC262153:FND262164 FWY262153:FWZ262164 GGU262153:GGV262164 GQQ262153:GQR262164 HAM262153:HAN262164 HKI262153:HKJ262164 HUE262153:HUF262164 IEA262153:IEB262164 INW262153:INX262164 IXS262153:IXT262164 JHO262153:JHP262164 JRK262153:JRL262164 KBG262153:KBH262164 KLC262153:KLD262164 KUY262153:KUZ262164 LEU262153:LEV262164 LOQ262153:LOR262164 LYM262153:LYN262164 MII262153:MIJ262164 MSE262153:MSF262164 NCA262153:NCB262164 NLW262153:NLX262164 NVS262153:NVT262164 OFO262153:OFP262164 OPK262153:OPL262164 OZG262153:OZH262164 PJC262153:PJD262164 PSY262153:PSZ262164 QCU262153:QCV262164 QMQ262153:QMR262164 QWM262153:QWN262164 RGI262153:RGJ262164 RQE262153:RQF262164 SAA262153:SAB262164 SJW262153:SJX262164 STS262153:STT262164 TDO262153:TDP262164 TNK262153:TNL262164 TXG262153:TXH262164 UHC262153:UHD262164 UQY262153:UQZ262164 VAU262153:VAV262164 VKQ262153:VKR262164 VUM262153:VUN262164 WEI262153:WEJ262164 WOE262153:WOF262164 WYA262153:WYB262164 BS327689:BT327700 LO327689:LP327700 VK327689:VL327700 AFG327689:AFH327700 APC327689:APD327700 AYY327689:AYZ327700 BIU327689:BIV327700 BSQ327689:BSR327700 CCM327689:CCN327700 CMI327689:CMJ327700 CWE327689:CWF327700 DGA327689:DGB327700 DPW327689:DPX327700 DZS327689:DZT327700 EJO327689:EJP327700 ETK327689:ETL327700 FDG327689:FDH327700 FNC327689:FND327700 FWY327689:FWZ327700 GGU327689:GGV327700 GQQ327689:GQR327700 HAM327689:HAN327700 HKI327689:HKJ327700 HUE327689:HUF327700 IEA327689:IEB327700 INW327689:INX327700 IXS327689:IXT327700 JHO327689:JHP327700 JRK327689:JRL327700 KBG327689:KBH327700 KLC327689:KLD327700 KUY327689:KUZ327700 LEU327689:LEV327700 LOQ327689:LOR327700 LYM327689:LYN327700 MII327689:MIJ327700 MSE327689:MSF327700 NCA327689:NCB327700 NLW327689:NLX327700 NVS327689:NVT327700 OFO327689:OFP327700 OPK327689:OPL327700 OZG327689:OZH327700 PJC327689:PJD327700 PSY327689:PSZ327700 QCU327689:QCV327700 QMQ327689:QMR327700 QWM327689:QWN327700 RGI327689:RGJ327700 RQE327689:RQF327700 SAA327689:SAB327700 SJW327689:SJX327700 STS327689:STT327700 TDO327689:TDP327700 TNK327689:TNL327700 TXG327689:TXH327700 UHC327689:UHD327700 UQY327689:UQZ327700 VAU327689:VAV327700 VKQ327689:VKR327700 VUM327689:VUN327700 WEI327689:WEJ327700 WOE327689:WOF327700 WYA327689:WYB327700 BS393225:BT393236 LO393225:LP393236 VK393225:VL393236 AFG393225:AFH393236 APC393225:APD393236 AYY393225:AYZ393236 BIU393225:BIV393236 BSQ393225:BSR393236 CCM393225:CCN393236 CMI393225:CMJ393236 CWE393225:CWF393236 DGA393225:DGB393236 DPW393225:DPX393236 DZS393225:DZT393236 EJO393225:EJP393236 ETK393225:ETL393236 FDG393225:FDH393236 FNC393225:FND393236 FWY393225:FWZ393236 GGU393225:GGV393236 GQQ393225:GQR393236 HAM393225:HAN393236 HKI393225:HKJ393236 HUE393225:HUF393236 IEA393225:IEB393236 INW393225:INX393236 IXS393225:IXT393236 JHO393225:JHP393236 JRK393225:JRL393236 KBG393225:KBH393236 KLC393225:KLD393236 KUY393225:KUZ393236 LEU393225:LEV393236 LOQ393225:LOR393236 LYM393225:LYN393236 MII393225:MIJ393236 MSE393225:MSF393236 NCA393225:NCB393236 NLW393225:NLX393236 NVS393225:NVT393236 OFO393225:OFP393236 OPK393225:OPL393236 OZG393225:OZH393236 PJC393225:PJD393236 PSY393225:PSZ393236 QCU393225:QCV393236 QMQ393225:QMR393236 QWM393225:QWN393236 RGI393225:RGJ393236 RQE393225:RQF393236 SAA393225:SAB393236 SJW393225:SJX393236 STS393225:STT393236 TDO393225:TDP393236 TNK393225:TNL393236 TXG393225:TXH393236 UHC393225:UHD393236 UQY393225:UQZ393236 VAU393225:VAV393236 VKQ393225:VKR393236 VUM393225:VUN393236 WEI393225:WEJ393236 WOE393225:WOF393236 WYA393225:WYB393236 BS458761:BT458772 LO458761:LP458772 VK458761:VL458772 AFG458761:AFH458772 APC458761:APD458772 AYY458761:AYZ458772 BIU458761:BIV458772 BSQ458761:BSR458772 CCM458761:CCN458772 CMI458761:CMJ458772 CWE458761:CWF458772 DGA458761:DGB458772 DPW458761:DPX458772 DZS458761:DZT458772 EJO458761:EJP458772 ETK458761:ETL458772 FDG458761:FDH458772 FNC458761:FND458772 FWY458761:FWZ458772 GGU458761:GGV458772 GQQ458761:GQR458772 HAM458761:HAN458772 HKI458761:HKJ458772 HUE458761:HUF458772 IEA458761:IEB458772 INW458761:INX458772 IXS458761:IXT458772 JHO458761:JHP458772 JRK458761:JRL458772 KBG458761:KBH458772 KLC458761:KLD458772 KUY458761:KUZ458772 LEU458761:LEV458772 LOQ458761:LOR458772 LYM458761:LYN458772 MII458761:MIJ458772 MSE458761:MSF458772 NCA458761:NCB458772 NLW458761:NLX458772 NVS458761:NVT458772 OFO458761:OFP458772 OPK458761:OPL458772 OZG458761:OZH458772 PJC458761:PJD458772 PSY458761:PSZ458772 QCU458761:QCV458772 QMQ458761:QMR458772 QWM458761:QWN458772 RGI458761:RGJ458772 RQE458761:RQF458772 SAA458761:SAB458772 SJW458761:SJX458772 STS458761:STT458772 TDO458761:TDP458772 TNK458761:TNL458772 TXG458761:TXH458772 UHC458761:UHD458772 UQY458761:UQZ458772 VAU458761:VAV458772 VKQ458761:VKR458772 VUM458761:VUN458772 WEI458761:WEJ458772 WOE458761:WOF458772 WYA458761:WYB458772 BS524297:BT524308 LO524297:LP524308 VK524297:VL524308 AFG524297:AFH524308 APC524297:APD524308 AYY524297:AYZ524308 BIU524297:BIV524308 BSQ524297:BSR524308 CCM524297:CCN524308 CMI524297:CMJ524308 CWE524297:CWF524308 DGA524297:DGB524308 DPW524297:DPX524308 DZS524297:DZT524308 EJO524297:EJP524308 ETK524297:ETL524308 FDG524297:FDH524308 FNC524297:FND524308 FWY524297:FWZ524308 GGU524297:GGV524308 GQQ524297:GQR524308 HAM524297:HAN524308 HKI524297:HKJ524308 HUE524297:HUF524308 IEA524297:IEB524308 INW524297:INX524308 IXS524297:IXT524308 JHO524297:JHP524308 JRK524297:JRL524308 KBG524297:KBH524308 KLC524297:KLD524308 KUY524297:KUZ524308 LEU524297:LEV524308 LOQ524297:LOR524308 LYM524297:LYN524308 MII524297:MIJ524308 MSE524297:MSF524308 NCA524297:NCB524308 NLW524297:NLX524308 NVS524297:NVT524308 OFO524297:OFP524308 OPK524297:OPL524308 OZG524297:OZH524308 PJC524297:PJD524308 PSY524297:PSZ524308 QCU524297:QCV524308 QMQ524297:QMR524308 QWM524297:QWN524308 RGI524297:RGJ524308 RQE524297:RQF524308 SAA524297:SAB524308 SJW524297:SJX524308 STS524297:STT524308 TDO524297:TDP524308 TNK524297:TNL524308 TXG524297:TXH524308 UHC524297:UHD524308 UQY524297:UQZ524308 VAU524297:VAV524308 VKQ524297:VKR524308 VUM524297:VUN524308 WEI524297:WEJ524308 WOE524297:WOF524308 WYA524297:WYB524308 BS589833:BT589844 LO589833:LP589844 VK589833:VL589844 AFG589833:AFH589844 APC589833:APD589844 AYY589833:AYZ589844 BIU589833:BIV589844 BSQ589833:BSR589844 CCM589833:CCN589844 CMI589833:CMJ589844 CWE589833:CWF589844 DGA589833:DGB589844 DPW589833:DPX589844 DZS589833:DZT589844 EJO589833:EJP589844 ETK589833:ETL589844 FDG589833:FDH589844 FNC589833:FND589844 FWY589833:FWZ589844 GGU589833:GGV589844 GQQ589833:GQR589844 HAM589833:HAN589844 HKI589833:HKJ589844 HUE589833:HUF589844 IEA589833:IEB589844 INW589833:INX589844 IXS589833:IXT589844 JHO589833:JHP589844 JRK589833:JRL589844 KBG589833:KBH589844 KLC589833:KLD589844 KUY589833:KUZ589844 LEU589833:LEV589844 LOQ589833:LOR589844 LYM589833:LYN589844 MII589833:MIJ589844 MSE589833:MSF589844 NCA589833:NCB589844 NLW589833:NLX589844 NVS589833:NVT589844 OFO589833:OFP589844 OPK589833:OPL589844 OZG589833:OZH589844 PJC589833:PJD589844 PSY589833:PSZ589844 QCU589833:QCV589844 QMQ589833:QMR589844 QWM589833:QWN589844 RGI589833:RGJ589844 RQE589833:RQF589844 SAA589833:SAB589844 SJW589833:SJX589844 STS589833:STT589844 TDO589833:TDP589844 TNK589833:TNL589844 TXG589833:TXH589844 UHC589833:UHD589844 UQY589833:UQZ589844 VAU589833:VAV589844 VKQ589833:VKR589844 VUM589833:VUN589844 WEI589833:WEJ589844 WOE589833:WOF589844 WYA589833:WYB589844 BS655369:BT655380 LO655369:LP655380 VK655369:VL655380 AFG655369:AFH655380 APC655369:APD655380 AYY655369:AYZ655380 BIU655369:BIV655380 BSQ655369:BSR655380 CCM655369:CCN655380 CMI655369:CMJ655380 CWE655369:CWF655380 DGA655369:DGB655380 DPW655369:DPX655380 DZS655369:DZT655380 EJO655369:EJP655380 ETK655369:ETL655380 FDG655369:FDH655380 FNC655369:FND655380 FWY655369:FWZ655380 GGU655369:GGV655380 GQQ655369:GQR655380 HAM655369:HAN655380 HKI655369:HKJ655380 HUE655369:HUF655380 IEA655369:IEB655380 INW655369:INX655380 IXS655369:IXT655380 JHO655369:JHP655380 JRK655369:JRL655380 KBG655369:KBH655380 KLC655369:KLD655380 KUY655369:KUZ655380 LEU655369:LEV655380 LOQ655369:LOR655380 LYM655369:LYN655380 MII655369:MIJ655380 MSE655369:MSF655380 NCA655369:NCB655380 NLW655369:NLX655380 NVS655369:NVT655380 OFO655369:OFP655380 OPK655369:OPL655380 OZG655369:OZH655380 PJC655369:PJD655380 PSY655369:PSZ655380 QCU655369:QCV655380 QMQ655369:QMR655380 QWM655369:QWN655380 RGI655369:RGJ655380 RQE655369:RQF655380 SAA655369:SAB655380 SJW655369:SJX655380 STS655369:STT655380 TDO655369:TDP655380 TNK655369:TNL655380 TXG655369:TXH655380 UHC655369:UHD655380 UQY655369:UQZ655380 VAU655369:VAV655380 VKQ655369:VKR655380 VUM655369:VUN655380 WEI655369:WEJ655380 WOE655369:WOF655380 WYA655369:WYB655380 BS720905:BT720916 LO720905:LP720916 VK720905:VL720916 AFG720905:AFH720916 APC720905:APD720916 AYY720905:AYZ720916 BIU720905:BIV720916 BSQ720905:BSR720916 CCM720905:CCN720916 CMI720905:CMJ720916 CWE720905:CWF720916 DGA720905:DGB720916 DPW720905:DPX720916 DZS720905:DZT720916 EJO720905:EJP720916 ETK720905:ETL720916 FDG720905:FDH720916 FNC720905:FND720916 FWY720905:FWZ720916 GGU720905:GGV720916 GQQ720905:GQR720916 HAM720905:HAN720916 HKI720905:HKJ720916 HUE720905:HUF720916 IEA720905:IEB720916 INW720905:INX720916 IXS720905:IXT720916 JHO720905:JHP720916 JRK720905:JRL720916 KBG720905:KBH720916 KLC720905:KLD720916 KUY720905:KUZ720916 LEU720905:LEV720916 LOQ720905:LOR720916 LYM720905:LYN720916 MII720905:MIJ720916 MSE720905:MSF720916 NCA720905:NCB720916 NLW720905:NLX720916 NVS720905:NVT720916 OFO720905:OFP720916 OPK720905:OPL720916 OZG720905:OZH720916 PJC720905:PJD720916 PSY720905:PSZ720916 QCU720905:QCV720916 QMQ720905:QMR720916 QWM720905:QWN720916 RGI720905:RGJ720916 RQE720905:RQF720916 SAA720905:SAB720916 SJW720905:SJX720916 STS720905:STT720916 TDO720905:TDP720916 TNK720905:TNL720916 TXG720905:TXH720916 UHC720905:UHD720916 UQY720905:UQZ720916 VAU720905:VAV720916 VKQ720905:VKR720916 VUM720905:VUN720916 WEI720905:WEJ720916 WOE720905:WOF720916 WYA720905:WYB720916 BS786441:BT786452 LO786441:LP786452 VK786441:VL786452 AFG786441:AFH786452 APC786441:APD786452 AYY786441:AYZ786452 BIU786441:BIV786452 BSQ786441:BSR786452 CCM786441:CCN786452 CMI786441:CMJ786452 CWE786441:CWF786452 DGA786441:DGB786452 DPW786441:DPX786452 DZS786441:DZT786452 EJO786441:EJP786452 ETK786441:ETL786452 FDG786441:FDH786452 FNC786441:FND786452 FWY786441:FWZ786452 GGU786441:GGV786452 GQQ786441:GQR786452 HAM786441:HAN786452 HKI786441:HKJ786452 HUE786441:HUF786452 IEA786441:IEB786452 INW786441:INX786452 IXS786441:IXT786452 JHO786441:JHP786452 JRK786441:JRL786452 KBG786441:KBH786452 KLC786441:KLD786452 KUY786441:KUZ786452 LEU786441:LEV786452 LOQ786441:LOR786452 LYM786441:LYN786452 MII786441:MIJ786452 MSE786441:MSF786452 NCA786441:NCB786452 NLW786441:NLX786452 NVS786441:NVT786452 OFO786441:OFP786452 OPK786441:OPL786452 OZG786441:OZH786452 PJC786441:PJD786452 PSY786441:PSZ786452 QCU786441:QCV786452 QMQ786441:QMR786452 QWM786441:QWN786452 RGI786441:RGJ786452 RQE786441:RQF786452 SAA786441:SAB786452 SJW786441:SJX786452 STS786441:STT786452 TDO786441:TDP786452 TNK786441:TNL786452 TXG786441:TXH786452 UHC786441:UHD786452 UQY786441:UQZ786452 VAU786441:VAV786452 VKQ786441:VKR786452 VUM786441:VUN786452 WEI786441:WEJ786452 WOE786441:WOF786452 WYA786441:WYB786452 BS851977:BT851988 LO851977:LP851988 VK851977:VL851988 AFG851977:AFH851988 APC851977:APD851988 AYY851977:AYZ851988 BIU851977:BIV851988 BSQ851977:BSR851988 CCM851977:CCN851988 CMI851977:CMJ851988 CWE851977:CWF851988 DGA851977:DGB851988 DPW851977:DPX851988 DZS851977:DZT851988 EJO851977:EJP851988 ETK851977:ETL851988 FDG851977:FDH851988 FNC851977:FND851988 FWY851977:FWZ851988 GGU851977:GGV851988 GQQ851977:GQR851988 HAM851977:HAN851988 HKI851977:HKJ851988 HUE851977:HUF851988 IEA851977:IEB851988 INW851977:INX851988 IXS851977:IXT851988 JHO851977:JHP851988 JRK851977:JRL851988 KBG851977:KBH851988 KLC851977:KLD851988 KUY851977:KUZ851988 LEU851977:LEV851988 LOQ851977:LOR851988 LYM851977:LYN851988 MII851977:MIJ851988 MSE851977:MSF851988 NCA851977:NCB851988 NLW851977:NLX851988 NVS851977:NVT851988 OFO851977:OFP851988 OPK851977:OPL851988 OZG851977:OZH851988 PJC851977:PJD851988 PSY851977:PSZ851988 QCU851977:QCV851988 QMQ851977:QMR851988 QWM851977:QWN851988 RGI851977:RGJ851988 RQE851977:RQF851988 SAA851977:SAB851988 SJW851977:SJX851988 STS851977:STT851988 TDO851977:TDP851988 TNK851977:TNL851988 TXG851977:TXH851988 UHC851977:UHD851988 UQY851977:UQZ851988 VAU851977:VAV851988 VKQ851977:VKR851988 VUM851977:VUN851988 WEI851977:WEJ851988 WOE851977:WOF851988 WYA851977:WYB851988 BS917513:BT917524 LO917513:LP917524 VK917513:VL917524 AFG917513:AFH917524 APC917513:APD917524 AYY917513:AYZ917524 BIU917513:BIV917524 BSQ917513:BSR917524 CCM917513:CCN917524 CMI917513:CMJ917524 CWE917513:CWF917524 DGA917513:DGB917524 DPW917513:DPX917524 DZS917513:DZT917524 EJO917513:EJP917524 ETK917513:ETL917524 FDG917513:FDH917524 FNC917513:FND917524 FWY917513:FWZ917524 GGU917513:GGV917524 GQQ917513:GQR917524 HAM917513:HAN917524 HKI917513:HKJ917524 HUE917513:HUF917524 IEA917513:IEB917524 INW917513:INX917524 IXS917513:IXT917524 JHO917513:JHP917524 JRK917513:JRL917524 KBG917513:KBH917524 KLC917513:KLD917524 KUY917513:KUZ917524 LEU917513:LEV917524 LOQ917513:LOR917524 LYM917513:LYN917524 MII917513:MIJ917524 MSE917513:MSF917524 NCA917513:NCB917524 NLW917513:NLX917524 NVS917513:NVT917524 OFO917513:OFP917524 OPK917513:OPL917524 OZG917513:OZH917524 PJC917513:PJD917524 PSY917513:PSZ917524 QCU917513:QCV917524 QMQ917513:QMR917524 QWM917513:QWN917524 RGI917513:RGJ917524 RQE917513:RQF917524 SAA917513:SAB917524 SJW917513:SJX917524 STS917513:STT917524 TDO917513:TDP917524 TNK917513:TNL917524 TXG917513:TXH917524 UHC917513:UHD917524 UQY917513:UQZ917524 VAU917513:VAV917524 VKQ917513:VKR917524 VUM917513:VUN917524 WEI917513:WEJ917524 WOE917513:WOF917524 WYA917513:WYB917524 BS983049:BT983060 LO983049:LP983060 VK983049:VL983060 AFG983049:AFH983060 APC983049:APD983060 AYY983049:AYZ983060 BIU983049:BIV983060 BSQ983049:BSR983060 CCM983049:CCN983060 CMI983049:CMJ983060 CWE983049:CWF983060 DGA983049:DGB983060 DPW983049:DPX983060 DZS983049:DZT983060 EJO983049:EJP983060 ETK983049:ETL983060 FDG983049:FDH983060 FNC983049:FND983060 FWY983049:FWZ983060 GGU983049:GGV983060 GQQ983049:GQR983060 HAM983049:HAN983060 HKI983049:HKJ983060 HUE983049:HUF983060 IEA983049:IEB983060 INW983049:INX983060 IXS983049:IXT983060 JHO983049:JHP983060 JRK983049:JRL983060 KBG983049:KBH983060 KLC983049:KLD983060 KUY983049:KUZ983060 LEU983049:LEV983060 LOQ983049:LOR983060 LYM983049:LYN983060 MII983049:MIJ983060 MSE983049:MSF983060 NCA983049:NCB983060 NLW983049:NLX983060 NVS983049:NVT983060 OFO983049:OFP983060 OPK983049:OPL983060 OZG983049:OZH983060 PJC983049:PJD983060 PSY983049:PSZ983060 QCU983049:QCV983060 QMQ983049:QMR983060 QWM983049:QWN983060 RGI983049:RGJ983060 RQE983049:RQF983060 SAA983049:SAB983060 SJW983049:SJX983060 STS983049:STT983060 TDO983049:TDP983060 TNK983049:TNL983060 TXG983049:TXH983060 UHC983049:UHD983060 UQY983049:UQZ983060 VAU983049:VAV983060 VKQ983049:VKR983060 VUM983049:VUN983060 WEI983049:WEJ983060 WOE983049:WOF983060 WYA983049:WYB983060 KF3:KF14 UB3:UB14 ADX3:ADX14 ANT3:ANT14 AXP3:AXP14 BHL3:BHL14 BRH3:BRH14 CBD3:CBD14 CKZ3:CKZ14 CUV3:CUV14 DER3:DER14 DON3:DON14 DYJ3:DYJ14 EIF3:EIF14 ESB3:ESB14 FBX3:FBX14 FLT3:FLT14 FVP3:FVP14 GFL3:GFL14 GPH3:GPH14 GZD3:GZD14 HIZ3:HIZ14 HSV3:HSV14 ICR3:ICR14 IMN3:IMN14 IWJ3:IWJ14 JGF3:JGF14 JQB3:JQB14 JZX3:JZX14 KJT3:KJT14 KTP3:KTP14 LDL3:LDL14 LNH3:LNH14 LXD3:LXD14 MGZ3:MGZ14 MQV3:MQV14 NAR3:NAR14 NKN3:NKN14 NUJ3:NUJ14 OEF3:OEF14 OOB3:OOB14 OXX3:OXX14 PHT3:PHT14 PRP3:PRP14 QBL3:QBL14 QLH3:QLH14 QVD3:QVD14 REZ3:REZ14 ROV3:ROV14 RYR3:RYR14 SIN3:SIN14 SSJ3:SSJ14 TCF3:TCF14 TMB3:TMB14 TVX3:TVX14 UFT3:UFT14 UPP3:UPP14 UZL3:UZL14 VJH3:VJH14 VTD3:VTD14 WCZ3:WCZ14 WMV3:WMV14 WWR3:WWR14 L65545:L65556 KF65545:KF65556 UB65545:UB65556 ADX65545:ADX65556 ANT65545:ANT65556 AXP65545:AXP65556 BHL65545:BHL65556 BRH65545:BRH65556 CBD65545:CBD65556 CKZ65545:CKZ65556 CUV65545:CUV65556 DER65545:DER65556 DON65545:DON65556 DYJ65545:DYJ65556 EIF65545:EIF65556 ESB65545:ESB65556 FBX65545:FBX65556 FLT65545:FLT65556 FVP65545:FVP65556 GFL65545:GFL65556 GPH65545:GPH65556 GZD65545:GZD65556 HIZ65545:HIZ65556 HSV65545:HSV65556 ICR65545:ICR65556 IMN65545:IMN65556 IWJ65545:IWJ65556 JGF65545:JGF65556 JQB65545:JQB65556 JZX65545:JZX65556 KJT65545:KJT65556 KTP65545:KTP65556 LDL65545:LDL65556 LNH65545:LNH65556 LXD65545:LXD65556 MGZ65545:MGZ65556 MQV65545:MQV65556 NAR65545:NAR65556 NKN65545:NKN65556 NUJ65545:NUJ65556 OEF65545:OEF65556 OOB65545:OOB65556 OXX65545:OXX65556 PHT65545:PHT65556 PRP65545:PRP65556 QBL65545:QBL65556 QLH65545:QLH65556 QVD65545:QVD65556 REZ65545:REZ65556 ROV65545:ROV65556 RYR65545:RYR65556 SIN65545:SIN65556 SSJ65545:SSJ65556 TCF65545:TCF65556 TMB65545:TMB65556 TVX65545:TVX65556 UFT65545:UFT65556 UPP65545:UPP65556 UZL65545:UZL65556 VJH65545:VJH65556 VTD65545:VTD65556 WCZ65545:WCZ65556 WMV65545:WMV65556 WWR65545:WWR65556 L131081:L131092 KF131081:KF131092 UB131081:UB131092 ADX131081:ADX131092 ANT131081:ANT131092 AXP131081:AXP131092 BHL131081:BHL131092 BRH131081:BRH131092 CBD131081:CBD131092 CKZ131081:CKZ131092 CUV131081:CUV131092 DER131081:DER131092 DON131081:DON131092 DYJ131081:DYJ131092 EIF131081:EIF131092 ESB131081:ESB131092 FBX131081:FBX131092 FLT131081:FLT131092 FVP131081:FVP131092 GFL131081:GFL131092 GPH131081:GPH131092 GZD131081:GZD131092 HIZ131081:HIZ131092 HSV131081:HSV131092 ICR131081:ICR131092 IMN131081:IMN131092 IWJ131081:IWJ131092 JGF131081:JGF131092 JQB131081:JQB131092 JZX131081:JZX131092 KJT131081:KJT131092 KTP131081:KTP131092 LDL131081:LDL131092 LNH131081:LNH131092 LXD131081:LXD131092 MGZ131081:MGZ131092 MQV131081:MQV131092 NAR131081:NAR131092 NKN131081:NKN131092 NUJ131081:NUJ131092 OEF131081:OEF131092 OOB131081:OOB131092 OXX131081:OXX131092 PHT131081:PHT131092 PRP131081:PRP131092 QBL131081:QBL131092 QLH131081:QLH131092 QVD131081:QVD131092 REZ131081:REZ131092 ROV131081:ROV131092 RYR131081:RYR131092 SIN131081:SIN131092 SSJ131081:SSJ131092 TCF131081:TCF131092 TMB131081:TMB131092 TVX131081:TVX131092 UFT131081:UFT131092 UPP131081:UPP131092 UZL131081:UZL131092 VJH131081:VJH131092 VTD131081:VTD131092 WCZ131081:WCZ131092 WMV131081:WMV131092 WWR131081:WWR131092 L196617:L196628 KF196617:KF196628 UB196617:UB196628 ADX196617:ADX196628 ANT196617:ANT196628 AXP196617:AXP196628 BHL196617:BHL196628 BRH196617:BRH196628 CBD196617:CBD196628 CKZ196617:CKZ196628 CUV196617:CUV196628 DER196617:DER196628 DON196617:DON196628 DYJ196617:DYJ196628 EIF196617:EIF196628 ESB196617:ESB196628 FBX196617:FBX196628 FLT196617:FLT196628 FVP196617:FVP196628 GFL196617:GFL196628 GPH196617:GPH196628 GZD196617:GZD196628 HIZ196617:HIZ196628 HSV196617:HSV196628 ICR196617:ICR196628 IMN196617:IMN196628 IWJ196617:IWJ196628 JGF196617:JGF196628 JQB196617:JQB196628 JZX196617:JZX196628 KJT196617:KJT196628 KTP196617:KTP196628 LDL196617:LDL196628 LNH196617:LNH196628 LXD196617:LXD196628 MGZ196617:MGZ196628 MQV196617:MQV196628 NAR196617:NAR196628 NKN196617:NKN196628 NUJ196617:NUJ196628 OEF196617:OEF196628 OOB196617:OOB196628 OXX196617:OXX196628 PHT196617:PHT196628 PRP196617:PRP196628 QBL196617:QBL196628 QLH196617:QLH196628 QVD196617:QVD196628 REZ196617:REZ196628 ROV196617:ROV196628 RYR196617:RYR196628 SIN196617:SIN196628 SSJ196617:SSJ196628 TCF196617:TCF196628 TMB196617:TMB196628 TVX196617:TVX196628 UFT196617:UFT196628 UPP196617:UPP196628 UZL196617:UZL196628 VJH196617:VJH196628 VTD196617:VTD196628 WCZ196617:WCZ196628 WMV196617:WMV196628 WWR196617:WWR196628 L262153:L262164 KF262153:KF262164 UB262153:UB262164 ADX262153:ADX262164 ANT262153:ANT262164 AXP262153:AXP262164 BHL262153:BHL262164 BRH262153:BRH262164 CBD262153:CBD262164 CKZ262153:CKZ262164 CUV262153:CUV262164 DER262153:DER262164 DON262153:DON262164 DYJ262153:DYJ262164 EIF262153:EIF262164 ESB262153:ESB262164 FBX262153:FBX262164 FLT262153:FLT262164 FVP262153:FVP262164 GFL262153:GFL262164 GPH262153:GPH262164 GZD262153:GZD262164 HIZ262153:HIZ262164 HSV262153:HSV262164 ICR262153:ICR262164 IMN262153:IMN262164 IWJ262153:IWJ262164 JGF262153:JGF262164 JQB262153:JQB262164 JZX262153:JZX262164 KJT262153:KJT262164 KTP262153:KTP262164 LDL262153:LDL262164 LNH262153:LNH262164 LXD262153:LXD262164 MGZ262153:MGZ262164 MQV262153:MQV262164 NAR262153:NAR262164 NKN262153:NKN262164 NUJ262153:NUJ262164 OEF262153:OEF262164 OOB262153:OOB262164 OXX262153:OXX262164 PHT262153:PHT262164 PRP262153:PRP262164 QBL262153:QBL262164 QLH262153:QLH262164 QVD262153:QVD262164 REZ262153:REZ262164 ROV262153:ROV262164 RYR262153:RYR262164 SIN262153:SIN262164 SSJ262153:SSJ262164 TCF262153:TCF262164 TMB262153:TMB262164 TVX262153:TVX262164 UFT262153:UFT262164 UPP262153:UPP262164 UZL262153:UZL262164 VJH262153:VJH262164 VTD262153:VTD262164 WCZ262153:WCZ262164 WMV262153:WMV262164 WWR262153:WWR262164 L327689:L327700 KF327689:KF327700 UB327689:UB327700 ADX327689:ADX327700 ANT327689:ANT327700 AXP327689:AXP327700 BHL327689:BHL327700 BRH327689:BRH327700 CBD327689:CBD327700 CKZ327689:CKZ327700 CUV327689:CUV327700 DER327689:DER327700 DON327689:DON327700 DYJ327689:DYJ327700 EIF327689:EIF327700 ESB327689:ESB327700 FBX327689:FBX327700 FLT327689:FLT327700 FVP327689:FVP327700 GFL327689:GFL327700 GPH327689:GPH327700 GZD327689:GZD327700 HIZ327689:HIZ327700 HSV327689:HSV327700 ICR327689:ICR327700 IMN327689:IMN327700 IWJ327689:IWJ327700 JGF327689:JGF327700 JQB327689:JQB327700 JZX327689:JZX327700 KJT327689:KJT327700 KTP327689:KTP327700 LDL327689:LDL327700 LNH327689:LNH327700 LXD327689:LXD327700 MGZ327689:MGZ327700 MQV327689:MQV327700 NAR327689:NAR327700 NKN327689:NKN327700 NUJ327689:NUJ327700 OEF327689:OEF327700 OOB327689:OOB327700 OXX327689:OXX327700 PHT327689:PHT327700 PRP327689:PRP327700 QBL327689:QBL327700 QLH327689:QLH327700 QVD327689:QVD327700 REZ327689:REZ327700 ROV327689:ROV327700 RYR327689:RYR327700 SIN327689:SIN327700 SSJ327689:SSJ327700 TCF327689:TCF327700 TMB327689:TMB327700 TVX327689:TVX327700 UFT327689:UFT327700 UPP327689:UPP327700 UZL327689:UZL327700 VJH327689:VJH327700 VTD327689:VTD327700 WCZ327689:WCZ327700 WMV327689:WMV327700 WWR327689:WWR327700 L393225:L393236 KF393225:KF393236 UB393225:UB393236 ADX393225:ADX393236 ANT393225:ANT393236 AXP393225:AXP393236 BHL393225:BHL393236 BRH393225:BRH393236 CBD393225:CBD393236 CKZ393225:CKZ393236 CUV393225:CUV393236 DER393225:DER393236 DON393225:DON393236 DYJ393225:DYJ393236 EIF393225:EIF393236 ESB393225:ESB393236 FBX393225:FBX393236 FLT393225:FLT393236 FVP393225:FVP393236 GFL393225:GFL393236 GPH393225:GPH393236 GZD393225:GZD393236 HIZ393225:HIZ393236 HSV393225:HSV393236 ICR393225:ICR393236 IMN393225:IMN393236 IWJ393225:IWJ393236 JGF393225:JGF393236 JQB393225:JQB393236 JZX393225:JZX393236 KJT393225:KJT393236 KTP393225:KTP393236 LDL393225:LDL393236 LNH393225:LNH393236 LXD393225:LXD393236 MGZ393225:MGZ393236 MQV393225:MQV393236 NAR393225:NAR393236 NKN393225:NKN393236 NUJ393225:NUJ393236 OEF393225:OEF393236 OOB393225:OOB393236 OXX393225:OXX393236 PHT393225:PHT393236 PRP393225:PRP393236 QBL393225:QBL393236 QLH393225:QLH393236 QVD393225:QVD393236 REZ393225:REZ393236 ROV393225:ROV393236 RYR393225:RYR393236 SIN393225:SIN393236 SSJ393225:SSJ393236 TCF393225:TCF393236 TMB393225:TMB393236 TVX393225:TVX393236 UFT393225:UFT393236 UPP393225:UPP393236 UZL393225:UZL393236 VJH393225:VJH393236 VTD393225:VTD393236 WCZ393225:WCZ393236 WMV393225:WMV393236 WWR393225:WWR393236 L458761:L458772 KF458761:KF458772 UB458761:UB458772 ADX458761:ADX458772 ANT458761:ANT458772 AXP458761:AXP458772 BHL458761:BHL458772 BRH458761:BRH458772 CBD458761:CBD458772 CKZ458761:CKZ458772 CUV458761:CUV458772 DER458761:DER458772 DON458761:DON458772 DYJ458761:DYJ458772 EIF458761:EIF458772 ESB458761:ESB458772 FBX458761:FBX458772 FLT458761:FLT458772 FVP458761:FVP458772 GFL458761:GFL458772 GPH458761:GPH458772 GZD458761:GZD458772 HIZ458761:HIZ458772 HSV458761:HSV458772 ICR458761:ICR458772 IMN458761:IMN458772 IWJ458761:IWJ458772 JGF458761:JGF458772 JQB458761:JQB458772 JZX458761:JZX458772 KJT458761:KJT458772 KTP458761:KTP458772 LDL458761:LDL458772 LNH458761:LNH458772 LXD458761:LXD458772 MGZ458761:MGZ458772 MQV458761:MQV458772 NAR458761:NAR458772 NKN458761:NKN458772 NUJ458761:NUJ458772 OEF458761:OEF458772 OOB458761:OOB458772 OXX458761:OXX458772 PHT458761:PHT458772 PRP458761:PRP458772 QBL458761:QBL458772 QLH458761:QLH458772 QVD458761:QVD458772 REZ458761:REZ458772 ROV458761:ROV458772 RYR458761:RYR458772 SIN458761:SIN458772 SSJ458761:SSJ458772 TCF458761:TCF458772 TMB458761:TMB458772 TVX458761:TVX458772 UFT458761:UFT458772 UPP458761:UPP458772 UZL458761:UZL458772 VJH458761:VJH458772 VTD458761:VTD458772 WCZ458761:WCZ458772 WMV458761:WMV458772 WWR458761:WWR458772 L524297:L524308 KF524297:KF524308 UB524297:UB524308 ADX524297:ADX524308 ANT524297:ANT524308 AXP524297:AXP524308 BHL524297:BHL524308 BRH524297:BRH524308 CBD524297:CBD524308 CKZ524297:CKZ524308 CUV524297:CUV524308 DER524297:DER524308 DON524297:DON524308 DYJ524297:DYJ524308 EIF524297:EIF524308 ESB524297:ESB524308 FBX524297:FBX524308 FLT524297:FLT524308 FVP524297:FVP524308 GFL524297:GFL524308 GPH524297:GPH524308 GZD524297:GZD524308 HIZ524297:HIZ524308 HSV524297:HSV524308 ICR524297:ICR524308 IMN524297:IMN524308 IWJ524297:IWJ524308 JGF524297:JGF524308 JQB524297:JQB524308 JZX524297:JZX524308 KJT524297:KJT524308 KTP524297:KTP524308 LDL524297:LDL524308 LNH524297:LNH524308 LXD524297:LXD524308 MGZ524297:MGZ524308 MQV524297:MQV524308 NAR524297:NAR524308 NKN524297:NKN524308 NUJ524297:NUJ524308 OEF524297:OEF524308 OOB524297:OOB524308 OXX524297:OXX524308 PHT524297:PHT524308 PRP524297:PRP524308 QBL524297:QBL524308 QLH524297:QLH524308 QVD524297:QVD524308 REZ524297:REZ524308 ROV524297:ROV524308 RYR524297:RYR524308 SIN524297:SIN524308 SSJ524297:SSJ524308 TCF524297:TCF524308 TMB524297:TMB524308 TVX524297:TVX524308 UFT524297:UFT524308 UPP524297:UPP524308 UZL524297:UZL524308 VJH524297:VJH524308 VTD524297:VTD524308 WCZ524297:WCZ524308 WMV524297:WMV524308 WWR524297:WWR524308 L589833:L589844 KF589833:KF589844 UB589833:UB589844 ADX589833:ADX589844 ANT589833:ANT589844 AXP589833:AXP589844 BHL589833:BHL589844 BRH589833:BRH589844 CBD589833:CBD589844 CKZ589833:CKZ589844 CUV589833:CUV589844 DER589833:DER589844 DON589833:DON589844 DYJ589833:DYJ589844 EIF589833:EIF589844 ESB589833:ESB589844 FBX589833:FBX589844 FLT589833:FLT589844 FVP589833:FVP589844 GFL589833:GFL589844 GPH589833:GPH589844 GZD589833:GZD589844 HIZ589833:HIZ589844 HSV589833:HSV589844 ICR589833:ICR589844 IMN589833:IMN589844 IWJ589833:IWJ589844 JGF589833:JGF589844 JQB589833:JQB589844 JZX589833:JZX589844 KJT589833:KJT589844 KTP589833:KTP589844 LDL589833:LDL589844 LNH589833:LNH589844 LXD589833:LXD589844 MGZ589833:MGZ589844 MQV589833:MQV589844 NAR589833:NAR589844 NKN589833:NKN589844 NUJ589833:NUJ589844 OEF589833:OEF589844 OOB589833:OOB589844 OXX589833:OXX589844 PHT589833:PHT589844 PRP589833:PRP589844 QBL589833:QBL589844 QLH589833:QLH589844 QVD589833:QVD589844 REZ589833:REZ589844 ROV589833:ROV589844 RYR589833:RYR589844 SIN589833:SIN589844 SSJ589833:SSJ589844 TCF589833:TCF589844 TMB589833:TMB589844 TVX589833:TVX589844 UFT589833:UFT589844 UPP589833:UPP589844 UZL589833:UZL589844 VJH589833:VJH589844 VTD589833:VTD589844 WCZ589833:WCZ589844 WMV589833:WMV589844 WWR589833:WWR589844 L655369:L655380 KF655369:KF655380 UB655369:UB655380 ADX655369:ADX655380 ANT655369:ANT655380 AXP655369:AXP655380 BHL655369:BHL655380 BRH655369:BRH655380 CBD655369:CBD655380 CKZ655369:CKZ655380 CUV655369:CUV655380 DER655369:DER655380 DON655369:DON655380 DYJ655369:DYJ655380 EIF655369:EIF655380 ESB655369:ESB655380 FBX655369:FBX655380 FLT655369:FLT655380 FVP655369:FVP655380 GFL655369:GFL655380 GPH655369:GPH655380 GZD655369:GZD655380 HIZ655369:HIZ655380 HSV655369:HSV655380 ICR655369:ICR655380 IMN655369:IMN655380 IWJ655369:IWJ655380 JGF655369:JGF655380 JQB655369:JQB655380 JZX655369:JZX655380 KJT655369:KJT655380 KTP655369:KTP655380 LDL655369:LDL655380 LNH655369:LNH655380 LXD655369:LXD655380 MGZ655369:MGZ655380 MQV655369:MQV655380 NAR655369:NAR655380 NKN655369:NKN655380 NUJ655369:NUJ655380 OEF655369:OEF655380 OOB655369:OOB655380 OXX655369:OXX655380 PHT655369:PHT655380 PRP655369:PRP655380 QBL655369:QBL655380 QLH655369:QLH655380 QVD655369:QVD655380 REZ655369:REZ655380 ROV655369:ROV655380 RYR655369:RYR655380 SIN655369:SIN655380 SSJ655369:SSJ655380 TCF655369:TCF655380 TMB655369:TMB655380 TVX655369:TVX655380 UFT655369:UFT655380 UPP655369:UPP655380 UZL655369:UZL655380 VJH655369:VJH655380 VTD655369:VTD655380 WCZ655369:WCZ655380 WMV655369:WMV655380 WWR655369:WWR655380 L720905:L720916 KF720905:KF720916 UB720905:UB720916 ADX720905:ADX720916 ANT720905:ANT720916 AXP720905:AXP720916 BHL720905:BHL720916 BRH720905:BRH720916 CBD720905:CBD720916 CKZ720905:CKZ720916 CUV720905:CUV720916 DER720905:DER720916 DON720905:DON720916 DYJ720905:DYJ720916 EIF720905:EIF720916 ESB720905:ESB720916 FBX720905:FBX720916 FLT720905:FLT720916 FVP720905:FVP720916 GFL720905:GFL720916 GPH720905:GPH720916 GZD720905:GZD720916 HIZ720905:HIZ720916 HSV720905:HSV720916 ICR720905:ICR720916 IMN720905:IMN720916 IWJ720905:IWJ720916 JGF720905:JGF720916 JQB720905:JQB720916 JZX720905:JZX720916 KJT720905:KJT720916 KTP720905:KTP720916 LDL720905:LDL720916 LNH720905:LNH720916 LXD720905:LXD720916 MGZ720905:MGZ720916 MQV720905:MQV720916 NAR720905:NAR720916 NKN720905:NKN720916 NUJ720905:NUJ720916 OEF720905:OEF720916 OOB720905:OOB720916 OXX720905:OXX720916 PHT720905:PHT720916 PRP720905:PRP720916 QBL720905:QBL720916 QLH720905:QLH720916 QVD720905:QVD720916 REZ720905:REZ720916 ROV720905:ROV720916 RYR720905:RYR720916 SIN720905:SIN720916 SSJ720905:SSJ720916 TCF720905:TCF720916 TMB720905:TMB720916 TVX720905:TVX720916 UFT720905:UFT720916 UPP720905:UPP720916 UZL720905:UZL720916 VJH720905:VJH720916 VTD720905:VTD720916 WCZ720905:WCZ720916 WMV720905:WMV720916 WWR720905:WWR720916 L786441:L786452 KF786441:KF786452 UB786441:UB786452 ADX786441:ADX786452 ANT786441:ANT786452 AXP786441:AXP786452 BHL786441:BHL786452 BRH786441:BRH786452 CBD786441:CBD786452 CKZ786441:CKZ786452 CUV786441:CUV786452 DER786441:DER786452 DON786441:DON786452 DYJ786441:DYJ786452 EIF786441:EIF786452 ESB786441:ESB786452 FBX786441:FBX786452 FLT786441:FLT786452 FVP786441:FVP786452 GFL786441:GFL786452 GPH786441:GPH786452 GZD786441:GZD786452 HIZ786441:HIZ786452 HSV786441:HSV786452 ICR786441:ICR786452 IMN786441:IMN786452 IWJ786441:IWJ786452 JGF786441:JGF786452 JQB786441:JQB786452 JZX786441:JZX786452 KJT786441:KJT786452 KTP786441:KTP786452 LDL786441:LDL786452 LNH786441:LNH786452 LXD786441:LXD786452 MGZ786441:MGZ786452 MQV786441:MQV786452 NAR786441:NAR786452 NKN786441:NKN786452 NUJ786441:NUJ786452 OEF786441:OEF786452 OOB786441:OOB786452 OXX786441:OXX786452 PHT786441:PHT786452 PRP786441:PRP786452 QBL786441:QBL786452 QLH786441:QLH786452 QVD786441:QVD786452 REZ786441:REZ786452 ROV786441:ROV786452 RYR786441:RYR786452 SIN786441:SIN786452 SSJ786441:SSJ786452 TCF786441:TCF786452 TMB786441:TMB786452 TVX786441:TVX786452 UFT786441:UFT786452 UPP786441:UPP786452 UZL786441:UZL786452 VJH786441:VJH786452 VTD786441:VTD786452 WCZ786441:WCZ786452 WMV786441:WMV786452 WWR786441:WWR786452 L851977:L851988 KF851977:KF851988 UB851977:UB851988 ADX851977:ADX851988 ANT851977:ANT851988 AXP851977:AXP851988 BHL851977:BHL851988 BRH851977:BRH851988 CBD851977:CBD851988 CKZ851977:CKZ851988 CUV851977:CUV851988 DER851977:DER851988 DON851977:DON851988 DYJ851977:DYJ851988 EIF851977:EIF851988 ESB851977:ESB851988 FBX851977:FBX851988 FLT851977:FLT851988 FVP851977:FVP851988 GFL851977:GFL851988 GPH851977:GPH851988 GZD851977:GZD851988 HIZ851977:HIZ851988 HSV851977:HSV851988 ICR851977:ICR851988 IMN851977:IMN851988 IWJ851977:IWJ851988 JGF851977:JGF851988 JQB851977:JQB851988 JZX851977:JZX851988 KJT851977:KJT851988 KTP851977:KTP851988 LDL851977:LDL851988 LNH851977:LNH851988 LXD851977:LXD851988 MGZ851977:MGZ851988 MQV851977:MQV851988 NAR851977:NAR851988 NKN851977:NKN851988 NUJ851977:NUJ851988 OEF851977:OEF851988 OOB851977:OOB851988 OXX851977:OXX851988 PHT851977:PHT851988 PRP851977:PRP851988 QBL851977:QBL851988 QLH851977:QLH851988 QVD851977:QVD851988 REZ851977:REZ851988 ROV851977:ROV851988 RYR851977:RYR851988 SIN851977:SIN851988 SSJ851977:SSJ851988 TCF851977:TCF851988 TMB851977:TMB851988 TVX851977:TVX851988 UFT851977:UFT851988 UPP851977:UPP851988 UZL851977:UZL851988 VJH851977:VJH851988 VTD851977:VTD851988 WCZ851977:WCZ851988 WMV851977:WMV851988 WWR851977:WWR851988 L917513:L917524 KF917513:KF917524 UB917513:UB917524 ADX917513:ADX917524 ANT917513:ANT917524 AXP917513:AXP917524 BHL917513:BHL917524 BRH917513:BRH917524 CBD917513:CBD917524 CKZ917513:CKZ917524 CUV917513:CUV917524 DER917513:DER917524 DON917513:DON917524 DYJ917513:DYJ917524 EIF917513:EIF917524 ESB917513:ESB917524 FBX917513:FBX917524 FLT917513:FLT917524 FVP917513:FVP917524 GFL917513:GFL917524 GPH917513:GPH917524 GZD917513:GZD917524 HIZ917513:HIZ917524 HSV917513:HSV917524 ICR917513:ICR917524 IMN917513:IMN917524 IWJ917513:IWJ917524 JGF917513:JGF917524 JQB917513:JQB917524 JZX917513:JZX917524 KJT917513:KJT917524 KTP917513:KTP917524 LDL917513:LDL917524 LNH917513:LNH917524 LXD917513:LXD917524 MGZ917513:MGZ917524 MQV917513:MQV917524 NAR917513:NAR917524 NKN917513:NKN917524 NUJ917513:NUJ917524 OEF917513:OEF917524 OOB917513:OOB917524 OXX917513:OXX917524 PHT917513:PHT917524 PRP917513:PRP917524 QBL917513:QBL917524 QLH917513:QLH917524 QVD917513:QVD917524 REZ917513:REZ917524 ROV917513:ROV917524 RYR917513:RYR917524 SIN917513:SIN917524 SSJ917513:SSJ917524 TCF917513:TCF917524 TMB917513:TMB917524 TVX917513:TVX917524 UFT917513:UFT917524 UPP917513:UPP917524 UZL917513:UZL917524 VJH917513:VJH917524 VTD917513:VTD917524 WCZ917513:WCZ917524 WMV917513:WMV917524 WWR917513:WWR917524 L983049:L983060 KF983049:KF983060 UB983049:UB983060 ADX983049:ADX983060 ANT983049:ANT983060 AXP983049:AXP983060 BHL983049:BHL983060 BRH983049:BRH983060 CBD983049:CBD983060 CKZ983049:CKZ983060 CUV983049:CUV983060 DER983049:DER983060 DON983049:DON983060 DYJ983049:DYJ983060 EIF983049:EIF983060 ESB983049:ESB983060 FBX983049:FBX983060 FLT983049:FLT983060 FVP983049:FVP983060 GFL983049:GFL983060 GPH983049:GPH983060 GZD983049:GZD983060 HIZ983049:HIZ983060 HSV983049:HSV983060 ICR983049:ICR983060 IMN983049:IMN983060 IWJ983049:IWJ983060 JGF983049:JGF983060 JQB983049:JQB983060 JZX983049:JZX983060 KJT983049:KJT983060 KTP983049:KTP983060 LDL983049:LDL983060 LNH983049:LNH983060 LXD983049:LXD983060 MGZ983049:MGZ983060 MQV983049:MQV983060 NAR983049:NAR983060 NKN983049:NKN983060 NUJ983049:NUJ983060 OEF983049:OEF983060 OOB983049:OOB983060 OXX983049:OXX983060 PHT983049:PHT983060 PRP983049:PRP983060 QBL983049:QBL983060 QLH983049:QLH983060 QVD983049:QVD983060 REZ983049:REZ983060 ROV983049:ROV983060 RYR983049:RYR983060 SIN983049:SIN983060 SSJ983049:SSJ983060 TCF983049:TCF983060 TMB983049:TMB983060 TVX983049:TVX983060 UFT983049:UFT983060 UPP983049:UPP983060 UZL983049:UZL983060 VJH983049:VJH983060 VTD983049:VTD983060 WCZ983049:WCZ983060 WMV983049:WMV983060 WWR983049:WWR983060 BK3:BL14 LG3:LH14 VC3:VD14 AEY3:AEZ14 AOU3:AOV14 AYQ3:AYR14 BIM3:BIN14 BSI3:BSJ14 CCE3:CCF14 CMA3:CMB14 CVW3:CVX14 DFS3:DFT14 DPO3:DPP14 DZK3:DZL14 EJG3:EJH14 ETC3:ETD14 FCY3:FCZ14 FMU3:FMV14 FWQ3:FWR14 GGM3:GGN14 GQI3:GQJ14 HAE3:HAF14 HKA3:HKB14 HTW3:HTX14 IDS3:IDT14 INO3:INP14 IXK3:IXL14 JHG3:JHH14 JRC3:JRD14 KAY3:KAZ14 KKU3:KKV14 KUQ3:KUR14 LEM3:LEN14 LOI3:LOJ14 LYE3:LYF14 MIA3:MIB14 MRW3:MRX14 NBS3:NBT14 NLO3:NLP14 NVK3:NVL14 OFG3:OFH14 OPC3:OPD14 OYY3:OYZ14 PIU3:PIV14 PSQ3:PSR14 QCM3:QCN14 QMI3:QMJ14 QWE3:QWF14 RGA3:RGB14 RPW3:RPX14 RZS3:RZT14 SJO3:SJP14 STK3:STL14 TDG3:TDH14 TNC3:TND14 TWY3:TWZ14 UGU3:UGV14 UQQ3:UQR14 VAM3:VAN14 VKI3:VKJ14 VUE3:VUF14 WEA3:WEB14 WNW3:WNX14 WXS3:WXT14 BK65545:BL65556 LG65545:LH65556 VC65545:VD65556 AEY65545:AEZ65556 AOU65545:AOV65556 AYQ65545:AYR65556 BIM65545:BIN65556 BSI65545:BSJ65556 CCE65545:CCF65556 CMA65545:CMB65556 CVW65545:CVX65556 DFS65545:DFT65556 DPO65545:DPP65556 DZK65545:DZL65556 EJG65545:EJH65556 ETC65545:ETD65556 FCY65545:FCZ65556 FMU65545:FMV65556 FWQ65545:FWR65556 GGM65545:GGN65556 GQI65545:GQJ65556 HAE65545:HAF65556 HKA65545:HKB65556 HTW65545:HTX65556 IDS65545:IDT65556 INO65545:INP65556 IXK65545:IXL65556 JHG65545:JHH65556 JRC65545:JRD65556 KAY65545:KAZ65556 KKU65545:KKV65556 KUQ65545:KUR65556 LEM65545:LEN65556 LOI65545:LOJ65556 LYE65545:LYF65556 MIA65545:MIB65556 MRW65545:MRX65556 NBS65545:NBT65556 NLO65545:NLP65556 NVK65545:NVL65556 OFG65545:OFH65556 OPC65545:OPD65556 OYY65545:OYZ65556 PIU65545:PIV65556 PSQ65545:PSR65556 QCM65545:QCN65556 QMI65545:QMJ65556 QWE65545:QWF65556 RGA65545:RGB65556 RPW65545:RPX65556 RZS65545:RZT65556 SJO65545:SJP65556 STK65545:STL65556 TDG65545:TDH65556 TNC65545:TND65556 TWY65545:TWZ65556 UGU65545:UGV65556 UQQ65545:UQR65556 VAM65545:VAN65556 VKI65545:VKJ65556 VUE65545:VUF65556 WEA65545:WEB65556 WNW65545:WNX65556 WXS65545:WXT65556 BK131081:BL131092 LG131081:LH131092 VC131081:VD131092 AEY131081:AEZ131092 AOU131081:AOV131092 AYQ131081:AYR131092 BIM131081:BIN131092 BSI131081:BSJ131092 CCE131081:CCF131092 CMA131081:CMB131092 CVW131081:CVX131092 DFS131081:DFT131092 DPO131081:DPP131092 DZK131081:DZL131092 EJG131081:EJH131092 ETC131081:ETD131092 FCY131081:FCZ131092 FMU131081:FMV131092 FWQ131081:FWR131092 GGM131081:GGN131092 GQI131081:GQJ131092 HAE131081:HAF131092 HKA131081:HKB131092 HTW131081:HTX131092 IDS131081:IDT131092 INO131081:INP131092 IXK131081:IXL131092 JHG131081:JHH131092 JRC131081:JRD131092 KAY131081:KAZ131092 KKU131081:KKV131092 KUQ131081:KUR131092 LEM131081:LEN131092 LOI131081:LOJ131092 LYE131081:LYF131092 MIA131081:MIB131092 MRW131081:MRX131092 NBS131081:NBT131092 NLO131081:NLP131092 NVK131081:NVL131092 OFG131081:OFH131092 OPC131081:OPD131092 OYY131081:OYZ131092 PIU131081:PIV131092 PSQ131081:PSR131092 QCM131081:QCN131092 QMI131081:QMJ131092 QWE131081:QWF131092 RGA131081:RGB131092 RPW131081:RPX131092 RZS131081:RZT131092 SJO131081:SJP131092 STK131081:STL131092 TDG131081:TDH131092 TNC131081:TND131092 TWY131081:TWZ131092 UGU131081:UGV131092 UQQ131081:UQR131092 VAM131081:VAN131092 VKI131081:VKJ131092 VUE131081:VUF131092 WEA131081:WEB131092 WNW131081:WNX131092 WXS131081:WXT131092 BK196617:BL196628 LG196617:LH196628 VC196617:VD196628 AEY196617:AEZ196628 AOU196617:AOV196628 AYQ196617:AYR196628 BIM196617:BIN196628 BSI196617:BSJ196628 CCE196617:CCF196628 CMA196617:CMB196628 CVW196617:CVX196628 DFS196617:DFT196628 DPO196617:DPP196628 DZK196617:DZL196628 EJG196617:EJH196628 ETC196617:ETD196628 FCY196617:FCZ196628 FMU196617:FMV196628 FWQ196617:FWR196628 GGM196617:GGN196628 GQI196617:GQJ196628 HAE196617:HAF196628 HKA196617:HKB196628 HTW196617:HTX196628 IDS196617:IDT196628 INO196617:INP196628 IXK196617:IXL196628 JHG196617:JHH196628 JRC196617:JRD196628 KAY196617:KAZ196628 KKU196617:KKV196628 KUQ196617:KUR196628 LEM196617:LEN196628 LOI196617:LOJ196628 LYE196617:LYF196628 MIA196617:MIB196628 MRW196617:MRX196628 NBS196617:NBT196628 NLO196617:NLP196628 NVK196617:NVL196628 OFG196617:OFH196628 OPC196617:OPD196628 OYY196617:OYZ196628 PIU196617:PIV196628 PSQ196617:PSR196628 QCM196617:QCN196628 QMI196617:QMJ196628 QWE196617:QWF196628 RGA196617:RGB196628 RPW196617:RPX196628 RZS196617:RZT196628 SJO196617:SJP196628 STK196617:STL196628 TDG196617:TDH196628 TNC196617:TND196628 TWY196617:TWZ196628 UGU196617:UGV196628 UQQ196617:UQR196628 VAM196617:VAN196628 VKI196617:VKJ196628 VUE196617:VUF196628 WEA196617:WEB196628 WNW196617:WNX196628 WXS196617:WXT196628 BK262153:BL262164 LG262153:LH262164 VC262153:VD262164 AEY262153:AEZ262164 AOU262153:AOV262164 AYQ262153:AYR262164 BIM262153:BIN262164 BSI262153:BSJ262164 CCE262153:CCF262164 CMA262153:CMB262164 CVW262153:CVX262164 DFS262153:DFT262164 DPO262153:DPP262164 DZK262153:DZL262164 EJG262153:EJH262164 ETC262153:ETD262164 FCY262153:FCZ262164 FMU262153:FMV262164 FWQ262153:FWR262164 GGM262153:GGN262164 GQI262153:GQJ262164 HAE262153:HAF262164 HKA262153:HKB262164 HTW262153:HTX262164 IDS262153:IDT262164 INO262153:INP262164 IXK262153:IXL262164 JHG262153:JHH262164 JRC262153:JRD262164 KAY262153:KAZ262164 KKU262153:KKV262164 KUQ262153:KUR262164 LEM262153:LEN262164 LOI262153:LOJ262164 LYE262153:LYF262164 MIA262153:MIB262164 MRW262153:MRX262164 NBS262153:NBT262164 NLO262153:NLP262164 NVK262153:NVL262164 OFG262153:OFH262164 OPC262153:OPD262164 OYY262153:OYZ262164 PIU262153:PIV262164 PSQ262153:PSR262164 QCM262153:QCN262164 QMI262153:QMJ262164 QWE262153:QWF262164 RGA262153:RGB262164 RPW262153:RPX262164 RZS262153:RZT262164 SJO262153:SJP262164 STK262153:STL262164 TDG262153:TDH262164 TNC262153:TND262164 TWY262153:TWZ262164 UGU262153:UGV262164 UQQ262153:UQR262164 VAM262153:VAN262164 VKI262153:VKJ262164 VUE262153:VUF262164 WEA262153:WEB262164 WNW262153:WNX262164 WXS262153:WXT262164 BK327689:BL327700 LG327689:LH327700 VC327689:VD327700 AEY327689:AEZ327700 AOU327689:AOV327700 AYQ327689:AYR327700 BIM327689:BIN327700 BSI327689:BSJ327700 CCE327689:CCF327700 CMA327689:CMB327700 CVW327689:CVX327700 DFS327689:DFT327700 DPO327689:DPP327700 DZK327689:DZL327700 EJG327689:EJH327700 ETC327689:ETD327700 FCY327689:FCZ327700 FMU327689:FMV327700 FWQ327689:FWR327700 GGM327689:GGN327700 GQI327689:GQJ327700 HAE327689:HAF327700 HKA327689:HKB327700 HTW327689:HTX327700 IDS327689:IDT327700 INO327689:INP327700 IXK327689:IXL327700 JHG327689:JHH327700 JRC327689:JRD327700 KAY327689:KAZ327700 KKU327689:KKV327700 KUQ327689:KUR327700 LEM327689:LEN327700 LOI327689:LOJ327700 LYE327689:LYF327700 MIA327689:MIB327700 MRW327689:MRX327700 NBS327689:NBT327700 NLO327689:NLP327700 NVK327689:NVL327700 OFG327689:OFH327700 OPC327689:OPD327700 OYY327689:OYZ327700 PIU327689:PIV327700 PSQ327689:PSR327700 QCM327689:QCN327700 QMI327689:QMJ327700 QWE327689:QWF327700 RGA327689:RGB327700 RPW327689:RPX327700 RZS327689:RZT327700 SJO327689:SJP327700 STK327689:STL327700 TDG327689:TDH327700 TNC327689:TND327700 TWY327689:TWZ327700 UGU327689:UGV327700 UQQ327689:UQR327700 VAM327689:VAN327700 VKI327689:VKJ327700 VUE327689:VUF327700 WEA327689:WEB327700 WNW327689:WNX327700 WXS327689:WXT327700 BK393225:BL393236 LG393225:LH393236 VC393225:VD393236 AEY393225:AEZ393236 AOU393225:AOV393236 AYQ393225:AYR393236 BIM393225:BIN393236 BSI393225:BSJ393236 CCE393225:CCF393236 CMA393225:CMB393236 CVW393225:CVX393236 DFS393225:DFT393236 DPO393225:DPP393236 DZK393225:DZL393236 EJG393225:EJH393236 ETC393225:ETD393236 FCY393225:FCZ393236 FMU393225:FMV393236 FWQ393225:FWR393236 GGM393225:GGN393236 GQI393225:GQJ393236 HAE393225:HAF393236 HKA393225:HKB393236 HTW393225:HTX393236 IDS393225:IDT393236 INO393225:INP393236 IXK393225:IXL393236 JHG393225:JHH393236 JRC393225:JRD393236 KAY393225:KAZ393236 KKU393225:KKV393236 KUQ393225:KUR393236 LEM393225:LEN393236 LOI393225:LOJ393236 LYE393225:LYF393236 MIA393225:MIB393236 MRW393225:MRX393236 NBS393225:NBT393236 NLO393225:NLP393236 NVK393225:NVL393236 OFG393225:OFH393236 OPC393225:OPD393236 OYY393225:OYZ393236 PIU393225:PIV393236 PSQ393225:PSR393236 QCM393225:QCN393236 QMI393225:QMJ393236 QWE393225:QWF393236 RGA393225:RGB393236 RPW393225:RPX393236 RZS393225:RZT393236 SJO393225:SJP393236 STK393225:STL393236 TDG393225:TDH393236 TNC393225:TND393236 TWY393225:TWZ393236 UGU393225:UGV393236 UQQ393225:UQR393236 VAM393225:VAN393236 VKI393225:VKJ393236 VUE393225:VUF393236 WEA393225:WEB393236 WNW393225:WNX393236 WXS393225:WXT393236 BK458761:BL458772 LG458761:LH458772 VC458761:VD458772 AEY458761:AEZ458772 AOU458761:AOV458772 AYQ458761:AYR458772 BIM458761:BIN458772 BSI458761:BSJ458772 CCE458761:CCF458772 CMA458761:CMB458772 CVW458761:CVX458772 DFS458761:DFT458772 DPO458761:DPP458772 DZK458761:DZL458772 EJG458761:EJH458772 ETC458761:ETD458772 FCY458761:FCZ458772 FMU458761:FMV458772 FWQ458761:FWR458772 GGM458761:GGN458772 GQI458761:GQJ458772 HAE458761:HAF458772 HKA458761:HKB458772 HTW458761:HTX458772 IDS458761:IDT458772 INO458761:INP458772 IXK458761:IXL458772 JHG458761:JHH458772 JRC458761:JRD458772 KAY458761:KAZ458772 KKU458761:KKV458772 KUQ458761:KUR458772 LEM458761:LEN458772 LOI458761:LOJ458772 LYE458761:LYF458772 MIA458761:MIB458772 MRW458761:MRX458772 NBS458761:NBT458772 NLO458761:NLP458772 NVK458761:NVL458772 OFG458761:OFH458772 OPC458761:OPD458772 OYY458761:OYZ458772 PIU458761:PIV458772 PSQ458761:PSR458772 QCM458761:QCN458772 QMI458761:QMJ458772 QWE458761:QWF458772 RGA458761:RGB458772 RPW458761:RPX458772 RZS458761:RZT458772 SJO458761:SJP458772 STK458761:STL458772 TDG458761:TDH458772 TNC458761:TND458772 TWY458761:TWZ458772 UGU458761:UGV458772 UQQ458761:UQR458772 VAM458761:VAN458772 VKI458761:VKJ458772 VUE458761:VUF458772 WEA458761:WEB458772 WNW458761:WNX458772 WXS458761:WXT458772 BK524297:BL524308 LG524297:LH524308 VC524297:VD524308 AEY524297:AEZ524308 AOU524297:AOV524308 AYQ524297:AYR524308 BIM524297:BIN524308 BSI524297:BSJ524308 CCE524297:CCF524308 CMA524297:CMB524308 CVW524297:CVX524308 DFS524297:DFT524308 DPO524297:DPP524308 DZK524297:DZL524308 EJG524297:EJH524308 ETC524297:ETD524308 FCY524297:FCZ524308 FMU524297:FMV524308 FWQ524297:FWR524308 GGM524297:GGN524308 GQI524297:GQJ524308 HAE524297:HAF524308 HKA524297:HKB524308 HTW524297:HTX524308 IDS524297:IDT524308 INO524297:INP524308 IXK524297:IXL524308 JHG524297:JHH524308 JRC524297:JRD524308 KAY524297:KAZ524308 KKU524297:KKV524308 KUQ524297:KUR524308 LEM524297:LEN524308 LOI524297:LOJ524308 LYE524297:LYF524308 MIA524297:MIB524308 MRW524297:MRX524308 NBS524297:NBT524308 NLO524297:NLP524308 NVK524297:NVL524308 OFG524297:OFH524308 OPC524297:OPD524308 OYY524297:OYZ524308 PIU524297:PIV524308 PSQ524297:PSR524308 QCM524297:QCN524308 QMI524297:QMJ524308 QWE524297:QWF524308 RGA524297:RGB524308 RPW524297:RPX524308 RZS524297:RZT524308 SJO524297:SJP524308 STK524297:STL524308 TDG524297:TDH524308 TNC524297:TND524308 TWY524297:TWZ524308 UGU524297:UGV524308 UQQ524297:UQR524308 VAM524297:VAN524308 VKI524297:VKJ524308 VUE524297:VUF524308 WEA524297:WEB524308 WNW524297:WNX524308 WXS524297:WXT524308 BK589833:BL589844 LG589833:LH589844 VC589833:VD589844 AEY589833:AEZ589844 AOU589833:AOV589844 AYQ589833:AYR589844 BIM589833:BIN589844 BSI589833:BSJ589844 CCE589833:CCF589844 CMA589833:CMB589844 CVW589833:CVX589844 DFS589833:DFT589844 DPO589833:DPP589844 DZK589833:DZL589844 EJG589833:EJH589844 ETC589833:ETD589844 FCY589833:FCZ589844 FMU589833:FMV589844 FWQ589833:FWR589844 GGM589833:GGN589844 GQI589833:GQJ589844 HAE589833:HAF589844 HKA589833:HKB589844 HTW589833:HTX589844 IDS589833:IDT589844 INO589833:INP589844 IXK589833:IXL589844 JHG589833:JHH589844 JRC589833:JRD589844 KAY589833:KAZ589844 KKU589833:KKV589844 KUQ589833:KUR589844 LEM589833:LEN589844 LOI589833:LOJ589844 LYE589833:LYF589844 MIA589833:MIB589844 MRW589833:MRX589844 NBS589833:NBT589844 NLO589833:NLP589844 NVK589833:NVL589844 OFG589833:OFH589844 OPC589833:OPD589844 OYY589833:OYZ589844 PIU589833:PIV589844 PSQ589833:PSR589844 QCM589833:QCN589844 QMI589833:QMJ589844 QWE589833:QWF589844 RGA589833:RGB589844 RPW589833:RPX589844 RZS589833:RZT589844 SJO589833:SJP589844 STK589833:STL589844 TDG589833:TDH589844 TNC589833:TND589844 TWY589833:TWZ589844 UGU589833:UGV589844 UQQ589833:UQR589844 VAM589833:VAN589844 VKI589833:VKJ589844 VUE589833:VUF589844 WEA589833:WEB589844 WNW589833:WNX589844 WXS589833:WXT589844 BK655369:BL655380 LG655369:LH655380 VC655369:VD655380 AEY655369:AEZ655380 AOU655369:AOV655380 AYQ655369:AYR655380 BIM655369:BIN655380 BSI655369:BSJ655380 CCE655369:CCF655380 CMA655369:CMB655380 CVW655369:CVX655380 DFS655369:DFT655380 DPO655369:DPP655380 DZK655369:DZL655380 EJG655369:EJH655380 ETC655369:ETD655380 FCY655369:FCZ655380 FMU655369:FMV655380 FWQ655369:FWR655380 GGM655369:GGN655380 GQI655369:GQJ655380 HAE655369:HAF655380 HKA655369:HKB655380 HTW655369:HTX655380 IDS655369:IDT655380 INO655369:INP655380 IXK655369:IXL655380 JHG655369:JHH655380 JRC655369:JRD655380 KAY655369:KAZ655380 KKU655369:KKV655380 KUQ655369:KUR655380 LEM655369:LEN655380 LOI655369:LOJ655380 LYE655369:LYF655380 MIA655369:MIB655380 MRW655369:MRX655380 NBS655369:NBT655380 NLO655369:NLP655380 NVK655369:NVL655380 OFG655369:OFH655380 OPC655369:OPD655380 OYY655369:OYZ655380 PIU655369:PIV655380 PSQ655369:PSR655380 QCM655369:QCN655380 QMI655369:QMJ655380 QWE655369:QWF655380 RGA655369:RGB655380 RPW655369:RPX655380 RZS655369:RZT655380 SJO655369:SJP655380 STK655369:STL655380 TDG655369:TDH655380 TNC655369:TND655380 TWY655369:TWZ655380 UGU655369:UGV655380 UQQ655369:UQR655380 VAM655369:VAN655380 VKI655369:VKJ655380 VUE655369:VUF655380 WEA655369:WEB655380 WNW655369:WNX655380 WXS655369:WXT655380 BK720905:BL720916 LG720905:LH720916 VC720905:VD720916 AEY720905:AEZ720916 AOU720905:AOV720916 AYQ720905:AYR720916 BIM720905:BIN720916 BSI720905:BSJ720916 CCE720905:CCF720916 CMA720905:CMB720916 CVW720905:CVX720916 DFS720905:DFT720916 DPO720905:DPP720916 DZK720905:DZL720916 EJG720905:EJH720916 ETC720905:ETD720916 FCY720905:FCZ720916 FMU720905:FMV720916 FWQ720905:FWR720916 GGM720905:GGN720916 GQI720905:GQJ720916 HAE720905:HAF720916 HKA720905:HKB720916 HTW720905:HTX720916 IDS720905:IDT720916 INO720905:INP720916 IXK720905:IXL720916 JHG720905:JHH720916 JRC720905:JRD720916 KAY720905:KAZ720916 KKU720905:KKV720916 KUQ720905:KUR720916 LEM720905:LEN720916 LOI720905:LOJ720916 LYE720905:LYF720916 MIA720905:MIB720916 MRW720905:MRX720916 NBS720905:NBT720916 NLO720905:NLP720916 NVK720905:NVL720916 OFG720905:OFH720916 OPC720905:OPD720916 OYY720905:OYZ720916 PIU720905:PIV720916 PSQ720905:PSR720916 QCM720905:QCN720916 QMI720905:QMJ720916 QWE720905:QWF720916 RGA720905:RGB720916 RPW720905:RPX720916 RZS720905:RZT720916 SJO720905:SJP720916 STK720905:STL720916 TDG720905:TDH720916 TNC720905:TND720916 TWY720905:TWZ720916 UGU720905:UGV720916 UQQ720905:UQR720916 VAM720905:VAN720916 VKI720905:VKJ720916 VUE720905:VUF720916 WEA720905:WEB720916 WNW720905:WNX720916 WXS720905:WXT720916 BK786441:BL786452 LG786441:LH786452 VC786441:VD786452 AEY786441:AEZ786452 AOU786441:AOV786452 AYQ786441:AYR786452 BIM786441:BIN786452 BSI786441:BSJ786452 CCE786441:CCF786452 CMA786441:CMB786452 CVW786441:CVX786452 DFS786441:DFT786452 DPO786441:DPP786452 DZK786441:DZL786452 EJG786441:EJH786452 ETC786441:ETD786452 FCY786441:FCZ786452 FMU786441:FMV786452 FWQ786441:FWR786452 GGM786441:GGN786452 GQI786441:GQJ786452 HAE786441:HAF786452 HKA786441:HKB786452 HTW786441:HTX786452 IDS786441:IDT786452 INO786441:INP786452 IXK786441:IXL786452 JHG786441:JHH786452 JRC786441:JRD786452 KAY786441:KAZ786452 KKU786441:KKV786452 KUQ786441:KUR786452 LEM786441:LEN786452 LOI786441:LOJ786452 LYE786441:LYF786452 MIA786441:MIB786452 MRW786441:MRX786452 NBS786441:NBT786452 NLO786441:NLP786452 NVK786441:NVL786452 OFG786441:OFH786452 OPC786441:OPD786452 OYY786441:OYZ786452 PIU786441:PIV786452 PSQ786441:PSR786452 QCM786441:QCN786452 QMI786441:QMJ786452 QWE786441:QWF786452 RGA786441:RGB786452 RPW786441:RPX786452 RZS786441:RZT786452 SJO786441:SJP786452 STK786441:STL786452 TDG786441:TDH786452 TNC786441:TND786452 TWY786441:TWZ786452 UGU786441:UGV786452 UQQ786441:UQR786452 VAM786441:VAN786452 VKI786441:VKJ786452 VUE786441:VUF786452 WEA786441:WEB786452 WNW786441:WNX786452 WXS786441:WXT786452 BK851977:BL851988 LG851977:LH851988 VC851977:VD851988 AEY851977:AEZ851988 AOU851977:AOV851988 AYQ851977:AYR851988 BIM851977:BIN851988 BSI851977:BSJ851988 CCE851977:CCF851988 CMA851977:CMB851988 CVW851977:CVX851988 DFS851977:DFT851988 DPO851977:DPP851988 DZK851977:DZL851988 EJG851977:EJH851988 ETC851977:ETD851988 FCY851977:FCZ851988 FMU851977:FMV851988 FWQ851977:FWR851988 GGM851977:GGN851988 GQI851977:GQJ851988 HAE851977:HAF851988 HKA851977:HKB851988 HTW851977:HTX851988 IDS851977:IDT851988 INO851977:INP851988 IXK851977:IXL851988 JHG851977:JHH851988 JRC851977:JRD851988 KAY851977:KAZ851988 KKU851977:KKV851988 KUQ851977:KUR851988 LEM851977:LEN851988 LOI851977:LOJ851988 LYE851977:LYF851988 MIA851977:MIB851988 MRW851977:MRX851988 NBS851977:NBT851988 NLO851977:NLP851988 NVK851977:NVL851988 OFG851977:OFH851988 OPC851977:OPD851988 OYY851977:OYZ851988 PIU851977:PIV851988 PSQ851977:PSR851988 QCM851977:QCN851988 QMI851977:QMJ851988 QWE851977:QWF851988 RGA851977:RGB851988 RPW851977:RPX851988 RZS851977:RZT851988 SJO851977:SJP851988 STK851977:STL851988 TDG851977:TDH851988 TNC851977:TND851988 TWY851977:TWZ851988 UGU851977:UGV851988 UQQ851977:UQR851988 VAM851977:VAN851988 VKI851977:VKJ851988 VUE851977:VUF851988 WEA851977:WEB851988 WNW851977:WNX851988 WXS851977:WXT851988 BK917513:BL917524 LG917513:LH917524 VC917513:VD917524 AEY917513:AEZ917524 AOU917513:AOV917524 AYQ917513:AYR917524 BIM917513:BIN917524 BSI917513:BSJ917524 CCE917513:CCF917524 CMA917513:CMB917524 CVW917513:CVX917524 DFS917513:DFT917524 DPO917513:DPP917524 DZK917513:DZL917524 EJG917513:EJH917524 ETC917513:ETD917524 FCY917513:FCZ917524 FMU917513:FMV917524 FWQ917513:FWR917524 GGM917513:GGN917524 GQI917513:GQJ917524 HAE917513:HAF917524 HKA917513:HKB917524 HTW917513:HTX917524 IDS917513:IDT917524 INO917513:INP917524 IXK917513:IXL917524 JHG917513:JHH917524 JRC917513:JRD917524 KAY917513:KAZ917524 KKU917513:KKV917524 KUQ917513:KUR917524 LEM917513:LEN917524 LOI917513:LOJ917524 LYE917513:LYF917524 MIA917513:MIB917524 MRW917513:MRX917524 NBS917513:NBT917524 NLO917513:NLP917524 NVK917513:NVL917524 OFG917513:OFH917524 OPC917513:OPD917524 OYY917513:OYZ917524 PIU917513:PIV917524 PSQ917513:PSR917524 QCM917513:QCN917524 QMI917513:QMJ917524 QWE917513:QWF917524 RGA917513:RGB917524 RPW917513:RPX917524 RZS917513:RZT917524 SJO917513:SJP917524 STK917513:STL917524 TDG917513:TDH917524 TNC917513:TND917524 TWY917513:TWZ917524 UGU917513:UGV917524 UQQ917513:UQR917524 VAM917513:VAN917524 VKI917513:VKJ917524 VUE917513:VUF917524 WEA917513:WEB917524 WNW917513:WNX917524 WXS917513:WXT917524 BK983049:BL983060 LG983049:LH983060 VC983049:VD983060 AEY983049:AEZ983060 AOU983049:AOV983060 AYQ983049:AYR983060 BIM983049:BIN983060 BSI983049:BSJ983060 CCE983049:CCF983060 CMA983049:CMB983060 CVW983049:CVX983060 DFS983049:DFT983060 DPO983049:DPP983060 DZK983049:DZL983060 EJG983049:EJH983060 ETC983049:ETD983060 FCY983049:FCZ983060 FMU983049:FMV983060 FWQ983049:FWR983060 GGM983049:GGN983060 GQI983049:GQJ983060 HAE983049:HAF983060 HKA983049:HKB983060 HTW983049:HTX983060 IDS983049:IDT983060 INO983049:INP983060 IXK983049:IXL983060 JHG983049:JHH983060 JRC983049:JRD983060 KAY983049:KAZ983060 KKU983049:KKV983060 KUQ983049:KUR983060 LEM983049:LEN983060 LOI983049:LOJ983060 LYE983049:LYF983060 MIA983049:MIB983060 MRW983049:MRX983060 NBS983049:NBT983060 NLO983049:NLP983060 NVK983049:NVL983060 OFG983049:OFH983060 OPC983049:OPD983060 OYY983049:OYZ983060 PIU983049:PIV983060 PSQ983049:PSR983060 QCM983049:QCN983060 QMI983049:QMJ983060 QWE983049:QWF983060 RGA983049:RGB983060 RPW983049:RPX983060 RZS983049:RZT983060 SJO983049:SJP983060 STK983049:STL983060 TDG983049:TDH983060 TNC983049:TND983060 TWY983049:TWZ983060 UGU983049:UGV983060 UQQ983049:UQR983060 VAM983049:VAN983060 VKI983049:VKJ983060 VUE983049:VUF983060 WEA983049:WEB983060 WNW983049:WNX983060 WXS983049:WXT983060 BX3:BX14 LT3:LT14 VP3:VP14 AFL3:AFL14 APH3:APH14 AZD3:AZD14 BIZ3:BIZ14 BSV3:BSV14 CCR3:CCR14 CMN3:CMN14 CWJ3:CWJ14 DGF3:DGF14 DQB3:DQB14 DZX3:DZX14 EJT3:EJT14 ETP3:ETP14 FDL3:FDL14 FNH3:FNH14 FXD3:FXD14 GGZ3:GGZ14 GQV3:GQV14 HAR3:HAR14 HKN3:HKN14 HUJ3:HUJ14 IEF3:IEF14 IOB3:IOB14 IXX3:IXX14 JHT3:JHT14 JRP3:JRP14 KBL3:KBL14 KLH3:KLH14 KVD3:KVD14 LEZ3:LEZ14 LOV3:LOV14 LYR3:LYR14 MIN3:MIN14 MSJ3:MSJ14 NCF3:NCF14 NMB3:NMB14 NVX3:NVX14 OFT3:OFT14 OPP3:OPP14 OZL3:OZL14 PJH3:PJH14 PTD3:PTD14 QCZ3:QCZ14 QMV3:QMV14 QWR3:QWR14 RGN3:RGN14 RQJ3:RQJ14 SAF3:SAF14 SKB3:SKB14 STX3:STX14 TDT3:TDT14 TNP3:TNP14 TXL3:TXL14 UHH3:UHH14 URD3:URD14 VAZ3:VAZ14 VKV3:VKV14 VUR3:VUR14 WEN3:WEN14 WOJ3:WOJ14 WYF3:WYF14 BX65545:BX65556 LT65545:LT65556 VP65545:VP65556 AFL65545:AFL65556 APH65545:APH65556 AZD65545:AZD65556 BIZ65545:BIZ65556 BSV65545:BSV65556 CCR65545:CCR65556 CMN65545:CMN65556 CWJ65545:CWJ65556 DGF65545:DGF65556 DQB65545:DQB65556 DZX65545:DZX65556 EJT65545:EJT65556 ETP65545:ETP65556 FDL65545:FDL65556 FNH65545:FNH65556 FXD65545:FXD65556 GGZ65545:GGZ65556 GQV65545:GQV65556 HAR65545:HAR65556 HKN65545:HKN65556 HUJ65545:HUJ65556 IEF65545:IEF65556 IOB65545:IOB65556 IXX65545:IXX65556 JHT65545:JHT65556 JRP65545:JRP65556 KBL65545:KBL65556 KLH65545:KLH65556 KVD65545:KVD65556 LEZ65545:LEZ65556 LOV65545:LOV65556 LYR65545:LYR65556 MIN65545:MIN65556 MSJ65545:MSJ65556 NCF65545:NCF65556 NMB65545:NMB65556 NVX65545:NVX65556 OFT65545:OFT65556 OPP65545:OPP65556 OZL65545:OZL65556 PJH65545:PJH65556 PTD65545:PTD65556 QCZ65545:QCZ65556 QMV65545:QMV65556 QWR65545:QWR65556 RGN65545:RGN65556 RQJ65545:RQJ65556 SAF65545:SAF65556 SKB65545:SKB65556 STX65545:STX65556 TDT65545:TDT65556 TNP65545:TNP65556 TXL65545:TXL65556 UHH65545:UHH65556 URD65545:URD65556 VAZ65545:VAZ65556 VKV65545:VKV65556 VUR65545:VUR65556 WEN65545:WEN65556 WOJ65545:WOJ65556 WYF65545:WYF65556 BX131081:BX131092 LT131081:LT131092 VP131081:VP131092 AFL131081:AFL131092 APH131081:APH131092 AZD131081:AZD131092 BIZ131081:BIZ131092 BSV131081:BSV131092 CCR131081:CCR131092 CMN131081:CMN131092 CWJ131081:CWJ131092 DGF131081:DGF131092 DQB131081:DQB131092 DZX131081:DZX131092 EJT131081:EJT131092 ETP131081:ETP131092 FDL131081:FDL131092 FNH131081:FNH131092 FXD131081:FXD131092 GGZ131081:GGZ131092 GQV131081:GQV131092 HAR131081:HAR131092 HKN131081:HKN131092 HUJ131081:HUJ131092 IEF131081:IEF131092 IOB131081:IOB131092 IXX131081:IXX131092 JHT131081:JHT131092 JRP131081:JRP131092 KBL131081:KBL131092 KLH131081:KLH131092 KVD131081:KVD131092 LEZ131081:LEZ131092 LOV131081:LOV131092 LYR131081:LYR131092 MIN131081:MIN131092 MSJ131081:MSJ131092 NCF131081:NCF131092 NMB131081:NMB131092 NVX131081:NVX131092 OFT131081:OFT131092 OPP131081:OPP131092 OZL131081:OZL131092 PJH131081:PJH131092 PTD131081:PTD131092 QCZ131081:QCZ131092 QMV131081:QMV131092 QWR131081:QWR131092 RGN131081:RGN131092 RQJ131081:RQJ131092 SAF131081:SAF131092 SKB131081:SKB131092 STX131081:STX131092 TDT131081:TDT131092 TNP131081:TNP131092 TXL131081:TXL131092 UHH131081:UHH131092 URD131081:URD131092 VAZ131081:VAZ131092 VKV131081:VKV131092 VUR131081:VUR131092 WEN131081:WEN131092 WOJ131081:WOJ131092 WYF131081:WYF131092 BX196617:BX196628 LT196617:LT196628 VP196617:VP196628 AFL196617:AFL196628 APH196617:APH196628 AZD196617:AZD196628 BIZ196617:BIZ196628 BSV196617:BSV196628 CCR196617:CCR196628 CMN196617:CMN196628 CWJ196617:CWJ196628 DGF196617:DGF196628 DQB196617:DQB196628 DZX196617:DZX196628 EJT196617:EJT196628 ETP196617:ETP196628 FDL196617:FDL196628 FNH196617:FNH196628 FXD196617:FXD196628 GGZ196617:GGZ196628 GQV196617:GQV196628 HAR196617:HAR196628 HKN196617:HKN196628 HUJ196617:HUJ196628 IEF196617:IEF196628 IOB196617:IOB196628 IXX196617:IXX196628 JHT196617:JHT196628 JRP196617:JRP196628 KBL196617:KBL196628 KLH196617:KLH196628 KVD196617:KVD196628 LEZ196617:LEZ196628 LOV196617:LOV196628 LYR196617:LYR196628 MIN196617:MIN196628 MSJ196617:MSJ196628 NCF196617:NCF196628 NMB196617:NMB196628 NVX196617:NVX196628 OFT196617:OFT196628 OPP196617:OPP196628 OZL196617:OZL196628 PJH196617:PJH196628 PTD196617:PTD196628 QCZ196617:QCZ196628 QMV196617:QMV196628 QWR196617:QWR196628 RGN196617:RGN196628 RQJ196617:RQJ196628 SAF196617:SAF196628 SKB196617:SKB196628 STX196617:STX196628 TDT196617:TDT196628 TNP196617:TNP196628 TXL196617:TXL196628 UHH196617:UHH196628 URD196617:URD196628 VAZ196617:VAZ196628 VKV196617:VKV196628 VUR196617:VUR196628 WEN196617:WEN196628 WOJ196617:WOJ196628 WYF196617:WYF196628 BX262153:BX262164 LT262153:LT262164 VP262153:VP262164 AFL262153:AFL262164 APH262153:APH262164 AZD262153:AZD262164 BIZ262153:BIZ262164 BSV262153:BSV262164 CCR262153:CCR262164 CMN262153:CMN262164 CWJ262153:CWJ262164 DGF262153:DGF262164 DQB262153:DQB262164 DZX262153:DZX262164 EJT262153:EJT262164 ETP262153:ETP262164 FDL262153:FDL262164 FNH262153:FNH262164 FXD262153:FXD262164 GGZ262153:GGZ262164 GQV262153:GQV262164 HAR262153:HAR262164 HKN262153:HKN262164 HUJ262153:HUJ262164 IEF262153:IEF262164 IOB262153:IOB262164 IXX262153:IXX262164 JHT262153:JHT262164 JRP262153:JRP262164 KBL262153:KBL262164 KLH262153:KLH262164 KVD262153:KVD262164 LEZ262153:LEZ262164 LOV262153:LOV262164 LYR262153:LYR262164 MIN262153:MIN262164 MSJ262153:MSJ262164 NCF262153:NCF262164 NMB262153:NMB262164 NVX262153:NVX262164 OFT262153:OFT262164 OPP262153:OPP262164 OZL262153:OZL262164 PJH262153:PJH262164 PTD262153:PTD262164 QCZ262153:QCZ262164 QMV262153:QMV262164 QWR262153:QWR262164 RGN262153:RGN262164 RQJ262153:RQJ262164 SAF262153:SAF262164 SKB262153:SKB262164 STX262153:STX262164 TDT262153:TDT262164 TNP262153:TNP262164 TXL262153:TXL262164 UHH262153:UHH262164 URD262153:URD262164 VAZ262153:VAZ262164 VKV262153:VKV262164 VUR262153:VUR262164 WEN262153:WEN262164 WOJ262153:WOJ262164 WYF262153:WYF262164 BX327689:BX327700 LT327689:LT327700 VP327689:VP327700 AFL327689:AFL327700 APH327689:APH327700 AZD327689:AZD327700 BIZ327689:BIZ327700 BSV327689:BSV327700 CCR327689:CCR327700 CMN327689:CMN327700 CWJ327689:CWJ327700 DGF327689:DGF327700 DQB327689:DQB327700 DZX327689:DZX327700 EJT327689:EJT327700 ETP327689:ETP327700 FDL327689:FDL327700 FNH327689:FNH327700 FXD327689:FXD327700 GGZ327689:GGZ327700 GQV327689:GQV327700 HAR327689:HAR327700 HKN327689:HKN327700 HUJ327689:HUJ327700 IEF327689:IEF327700 IOB327689:IOB327700 IXX327689:IXX327700 JHT327689:JHT327700 JRP327689:JRP327700 KBL327689:KBL327700 KLH327689:KLH327700 KVD327689:KVD327700 LEZ327689:LEZ327700 LOV327689:LOV327700 LYR327689:LYR327700 MIN327689:MIN327700 MSJ327689:MSJ327700 NCF327689:NCF327700 NMB327689:NMB327700 NVX327689:NVX327700 OFT327689:OFT327700 OPP327689:OPP327700 OZL327689:OZL327700 PJH327689:PJH327700 PTD327689:PTD327700 QCZ327689:QCZ327700 QMV327689:QMV327700 QWR327689:QWR327700 RGN327689:RGN327700 RQJ327689:RQJ327700 SAF327689:SAF327700 SKB327689:SKB327700 STX327689:STX327700 TDT327689:TDT327700 TNP327689:TNP327700 TXL327689:TXL327700 UHH327689:UHH327700 URD327689:URD327700 VAZ327689:VAZ327700 VKV327689:VKV327700 VUR327689:VUR327700 WEN327689:WEN327700 WOJ327689:WOJ327700 WYF327689:WYF327700 BX393225:BX393236 LT393225:LT393236 VP393225:VP393236 AFL393225:AFL393236 APH393225:APH393236 AZD393225:AZD393236 BIZ393225:BIZ393236 BSV393225:BSV393236 CCR393225:CCR393236 CMN393225:CMN393236 CWJ393225:CWJ393236 DGF393225:DGF393236 DQB393225:DQB393236 DZX393225:DZX393236 EJT393225:EJT393236 ETP393225:ETP393236 FDL393225:FDL393236 FNH393225:FNH393236 FXD393225:FXD393236 GGZ393225:GGZ393236 GQV393225:GQV393236 HAR393225:HAR393236 HKN393225:HKN393236 HUJ393225:HUJ393236 IEF393225:IEF393236 IOB393225:IOB393236 IXX393225:IXX393236 JHT393225:JHT393236 JRP393225:JRP393236 KBL393225:KBL393236 KLH393225:KLH393236 KVD393225:KVD393236 LEZ393225:LEZ393236 LOV393225:LOV393236 LYR393225:LYR393236 MIN393225:MIN393236 MSJ393225:MSJ393236 NCF393225:NCF393236 NMB393225:NMB393236 NVX393225:NVX393236 OFT393225:OFT393236 OPP393225:OPP393236 OZL393225:OZL393236 PJH393225:PJH393236 PTD393225:PTD393236 QCZ393225:QCZ393236 QMV393225:QMV393236 QWR393225:QWR393236 RGN393225:RGN393236 RQJ393225:RQJ393236 SAF393225:SAF393236 SKB393225:SKB393236 STX393225:STX393236 TDT393225:TDT393236 TNP393225:TNP393236 TXL393225:TXL393236 UHH393225:UHH393236 URD393225:URD393236 VAZ393225:VAZ393236 VKV393225:VKV393236 VUR393225:VUR393236 WEN393225:WEN393236 WOJ393225:WOJ393236 WYF393225:WYF393236 BX458761:BX458772 LT458761:LT458772 VP458761:VP458772 AFL458761:AFL458772 APH458761:APH458772 AZD458761:AZD458772 BIZ458761:BIZ458772 BSV458761:BSV458772 CCR458761:CCR458772 CMN458761:CMN458772 CWJ458761:CWJ458772 DGF458761:DGF458772 DQB458761:DQB458772 DZX458761:DZX458772 EJT458761:EJT458772 ETP458761:ETP458772 FDL458761:FDL458772 FNH458761:FNH458772 FXD458761:FXD458772 GGZ458761:GGZ458772 GQV458761:GQV458772 HAR458761:HAR458772 HKN458761:HKN458772 HUJ458761:HUJ458772 IEF458761:IEF458772 IOB458761:IOB458772 IXX458761:IXX458772 JHT458761:JHT458772 JRP458761:JRP458772 KBL458761:KBL458772 KLH458761:KLH458772 KVD458761:KVD458772 LEZ458761:LEZ458772 LOV458761:LOV458772 LYR458761:LYR458772 MIN458761:MIN458772 MSJ458761:MSJ458772 NCF458761:NCF458772 NMB458761:NMB458772 NVX458761:NVX458772 OFT458761:OFT458772 OPP458761:OPP458772 OZL458761:OZL458772 PJH458761:PJH458772 PTD458761:PTD458772 QCZ458761:QCZ458772 QMV458761:QMV458772 QWR458761:QWR458772 RGN458761:RGN458772 RQJ458761:RQJ458772 SAF458761:SAF458772 SKB458761:SKB458772 STX458761:STX458772 TDT458761:TDT458772 TNP458761:TNP458772 TXL458761:TXL458772 UHH458761:UHH458772 URD458761:URD458772 VAZ458761:VAZ458772 VKV458761:VKV458772 VUR458761:VUR458772 WEN458761:WEN458772 WOJ458761:WOJ458772 WYF458761:WYF458772 BX524297:BX524308 LT524297:LT524308 VP524297:VP524308 AFL524297:AFL524308 APH524297:APH524308 AZD524297:AZD524308 BIZ524297:BIZ524308 BSV524297:BSV524308 CCR524297:CCR524308 CMN524297:CMN524308 CWJ524297:CWJ524308 DGF524297:DGF524308 DQB524297:DQB524308 DZX524297:DZX524308 EJT524297:EJT524308 ETP524297:ETP524308 FDL524297:FDL524308 FNH524297:FNH524308 FXD524297:FXD524308 GGZ524297:GGZ524308 GQV524297:GQV524308 HAR524297:HAR524308 HKN524297:HKN524308 HUJ524297:HUJ524308 IEF524297:IEF524308 IOB524297:IOB524308 IXX524297:IXX524308 JHT524297:JHT524308 JRP524297:JRP524308 KBL524297:KBL524308 KLH524297:KLH524308 KVD524297:KVD524308 LEZ524297:LEZ524308 LOV524297:LOV524308 LYR524297:LYR524308 MIN524297:MIN524308 MSJ524297:MSJ524308 NCF524297:NCF524308 NMB524297:NMB524308 NVX524297:NVX524308 OFT524297:OFT524308 OPP524297:OPP524308 OZL524297:OZL524308 PJH524297:PJH524308 PTD524297:PTD524308 QCZ524297:QCZ524308 QMV524297:QMV524308 QWR524297:QWR524308 RGN524297:RGN524308 RQJ524297:RQJ524308 SAF524297:SAF524308 SKB524297:SKB524308 STX524297:STX524308 TDT524297:TDT524308 TNP524297:TNP524308 TXL524297:TXL524308 UHH524297:UHH524308 URD524297:URD524308 VAZ524297:VAZ524308 VKV524297:VKV524308 VUR524297:VUR524308 WEN524297:WEN524308 WOJ524297:WOJ524308 WYF524297:WYF524308 BX589833:BX589844 LT589833:LT589844 VP589833:VP589844 AFL589833:AFL589844 APH589833:APH589844 AZD589833:AZD589844 BIZ589833:BIZ589844 BSV589833:BSV589844 CCR589833:CCR589844 CMN589833:CMN589844 CWJ589833:CWJ589844 DGF589833:DGF589844 DQB589833:DQB589844 DZX589833:DZX589844 EJT589833:EJT589844 ETP589833:ETP589844 FDL589833:FDL589844 FNH589833:FNH589844 FXD589833:FXD589844 GGZ589833:GGZ589844 GQV589833:GQV589844 HAR589833:HAR589844 HKN589833:HKN589844 HUJ589833:HUJ589844 IEF589833:IEF589844 IOB589833:IOB589844 IXX589833:IXX589844 JHT589833:JHT589844 JRP589833:JRP589844 KBL589833:KBL589844 KLH589833:KLH589844 KVD589833:KVD589844 LEZ589833:LEZ589844 LOV589833:LOV589844 LYR589833:LYR589844 MIN589833:MIN589844 MSJ589833:MSJ589844 NCF589833:NCF589844 NMB589833:NMB589844 NVX589833:NVX589844 OFT589833:OFT589844 OPP589833:OPP589844 OZL589833:OZL589844 PJH589833:PJH589844 PTD589833:PTD589844 QCZ589833:QCZ589844 QMV589833:QMV589844 QWR589833:QWR589844 RGN589833:RGN589844 RQJ589833:RQJ589844 SAF589833:SAF589844 SKB589833:SKB589844 STX589833:STX589844 TDT589833:TDT589844 TNP589833:TNP589844 TXL589833:TXL589844 UHH589833:UHH589844 URD589833:URD589844 VAZ589833:VAZ589844 VKV589833:VKV589844 VUR589833:VUR589844 WEN589833:WEN589844 WOJ589833:WOJ589844 WYF589833:WYF589844 BX655369:BX655380 LT655369:LT655380 VP655369:VP655380 AFL655369:AFL655380 APH655369:APH655380 AZD655369:AZD655380 BIZ655369:BIZ655380 BSV655369:BSV655380 CCR655369:CCR655380 CMN655369:CMN655380 CWJ655369:CWJ655380 DGF655369:DGF655380 DQB655369:DQB655380 DZX655369:DZX655380 EJT655369:EJT655380 ETP655369:ETP655380 FDL655369:FDL655380 FNH655369:FNH655380 FXD655369:FXD655380 GGZ655369:GGZ655380 GQV655369:GQV655380 HAR655369:HAR655380 HKN655369:HKN655380 HUJ655369:HUJ655380 IEF655369:IEF655380 IOB655369:IOB655380 IXX655369:IXX655380 JHT655369:JHT655380 JRP655369:JRP655380 KBL655369:KBL655380 KLH655369:KLH655380 KVD655369:KVD655380 LEZ655369:LEZ655380 LOV655369:LOV655380 LYR655369:LYR655380 MIN655369:MIN655380 MSJ655369:MSJ655380 NCF655369:NCF655380 NMB655369:NMB655380 NVX655369:NVX655380 OFT655369:OFT655380 OPP655369:OPP655380 OZL655369:OZL655380 PJH655369:PJH655380 PTD655369:PTD655380 QCZ655369:QCZ655380 QMV655369:QMV655380 QWR655369:QWR655380 RGN655369:RGN655380 RQJ655369:RQJ655380 SAF655369:SAF655380 SKB655369:SKB655380 STX655369:STX655380 TDT655369:TDT655380 TNP655369:TNP655380 TXL655369:TXL655380 UHH655369:UHH655380 URD655369:URD655380 VAZ655369:VAZ655380 VKV655369:VKV655380 VUR655369:VUR655380 WEN655369:WEN655380 WOJ655369:WOJ655380 WYF655369:WYF655380 BX720905:BX720916 LT720905:LT720916 VP720905:VP720916 AFL720905:AFL720916 APH720905:APH720916 AZD720905:AZD720916 BIZ720905:BIZ720916 BSV720905:BSV720916 CCR720905:CCR720916 CMN720905:CMN720916 CWJ720905:CWJ720916 DGF720905:DGF720916 DQB720905:DQB720916 DZX720905:DZX720916 EJT720905:EJT720916 ETP720905:ETP720916 FDL720905:FDL720916 FNH720905:FNH720916 FXD720905:FXD720916 GGZ720905:GGZ720916 GQV720905:GQV720916 HAR720905:HAR720916 HKN720905:HKN720916 HUJ720905:HUJ720916 IEF720905:IEF720916 IOB720905:IOB720916 IXX720905:IXX720916 JHT720905:JHT720916 JRP720905:JRP720916 KBL720905:KBL720916 KLH720905:KLH720916 KVD720905:KVD720916 LEZ720905:LEZ720916 LOV720905:LOV720916 LYR720905:LYR720916 MIN720905:MIN720916 MSJ720905:MSJ720916 NCF720905:NCF720916 NMB720905:NMB720916 NVX720905:NVX720916 OFT720905:OFT720916 OPP720905:OPP720916 OZL720905:OZL720916 PJH720905:PJH720916 PTD720905:PTD720916 QCZ720905:QCZ720916 QMV720905:QMV720916 QWR720905:QWR720916 RGN720905:RGN720916 RQJ720905:RQJ720916 SAF720905:SAF720916 SKB720905:SKB720916 STX720905:STX720916 TDT720905:TDT720916 TNP720905:TNP720916 TXL720905:TXL720916 UHH720905:UHH720916 URD720905:URD720916 VAZ720905:VAZ720916 VKV720905:VKV720916 VUR720905:VUR720916 WEN720905:WEN720916 WOJ720905:WOJ720916 WYF720905:WYF720916 BX786441:BX786452 LT786441:LT786452 VP786441:VP786452 AFL786441:AFL786452 APH786441:APH786452 AZD786441:AZD786452 BIZ786441:BIZ786452 BSV786441:BSV786452 CCR786441:CCR786452 CMN786441:CMN786452 CWJ786441:CWJ786452 DGF786441:DGF786452 DQB786441:DQB786452 DZX786441:DZX786452 EJT786441:EJT786452 ETP786441:ETP786452 FDL786441:FDL786452 FNH786441:FNH786452 FXD786441:FXD786452 GGZ786441:GGZ786452 GQV786441:GQV786452 HAR786441:HAR786452 HKN786441:HKN786452 HUJ786441:HUJ786452 IEF786441:IEF786452 IOB786441:IOB786452 IXX786441:IXX786452 JHT786441:JHT786452 JRP786441:JRP786452 KBL786441:KBL786452 KLH786441:KLH786452 KVD786441:KVD786452 LEZ786441:LEZ786452 LOV786441:LOV786452 LYR786441:LYR786452 MIN786441:MIN786452 MSJ786441:MSJ786452 NCF786441:NCF786452 NMB786441:NMB786452 NVX786441:NVX786452 OFT786441:OFT786452 OPP786441:OPP786452 OZL786441:OZL786452 PJH786441:PJH786452 PTD786441:PTD786452 QCZ786441:QCZ786452 QMV786441:QMV786452 QWR786441:QWR786452 RGN786441:RGN786452 RQJ786441:RQJ786452 SAF786441:SAF786452 SKB786441:SKB786452 STX786441:STX786452 TDT786441:TDT786452 TNP786441:TNP786452 TXL786441:TXL786452 UHH786441:UHH786452 URD786441:URD786452 VAZ786441:VAZ786452 VKV786441:VKV786452 VUR786441:VUR786452 WEN786441:WEN786452 WOJ786441:WOJ786452 WYF786441:WYF786452 BX851977:BX851988 LT851977:LT851988 VP851977:VP851988 AFL851977:AFL851988 APH851977:APH851988 AZD851977:AZD851988 BIZ851977:BIZ851988 BSV851977:BSV851988 CCR851977:CCR851988 CMN851977:CMN851988 CWJ851977:CWJ851988 DGF851977:DGF851988 DQB851977:DQB851988 DZX851977:DZX851988 EJT851977:EJT851988 ETP851977:ETP851988 FDL851977:FDL851988 FNH851977:FNH851988 FXD851977:FXD851988 GGZ851977:GGZ851988 GQV851977:GQV851988 HAR851977:HAR851988 HKN851977:HKN851988 HUJ851977:HUJ851988 IEF851977:IEF851988 IOB851977:IOB851988 IXX851977:IXX851988 JHT851977:JHT851988 JRP851977:JRP851988 KBL851977:KBL851988 KLH851977:KLH851988 KVD851977:KVD851988 LEZ851977:LEZ851988 LOV851977:LOV851988 LYR851977:LYR851988 MIN851977:MIN851988 MSJ851977:MSJ851988 NCF851977:NCF851988 NMB851977:NMB851988 NVX851977:NVX851988 OFT851977:OFT851988 OPP851977:OPP851988 OZL851977:OZL851988 PJH851977:PJH851988 PTD851977:PTD851988 QCZ851977:QCZ851988 QMV851977:QMV851988 QWR851977:QWR851988 RGN851977:RGN851988 RQJ851977:RQJ851988 SAF851977:SAF851988 SKB851977:SKB851988 STX851977:STX851988 TDT851977:TDT851988 TNP851977:TNP851988 TXL851977:TXL851988 UHH851977:UHH851988 URD851977:URD851988 VAZ851977:VAZ851988 VKV851977:VKV851988 VUR851977:VUR851988 WEN851977:WEN851988 WOJ851977:WOJ851988 WYF851977:WYF851988 BX917513:BX917524 LT917513:LT917524 VP917513:VP917524 AFL917513:AFL917524 APH917513:APH917524 AZD917513:AZD917524 BIZ917513:BIZ917524 BSV917513:BSV917524 CCR917513:CCR917524 CMN917513:CMN917524 CWJ917513:CWJ917524 DGF917513:DGF917524 DQB917513:DQB917524 DZX917513:DZX917524 EJT917513:EJT917524 ETP917513:ETP917524 FDL917513:FDL917524 FNH917513:FNH917524 FXD917513:FXD917524 GGZ917513:GGZ917524 GQV917513:GQV917524 HAR917513:HAR917524 HKN917513:HKN917524 HUJ917513:HUJ917524 IEF917513:IEF917524 IOB917513:IOB917524 IXX917513:IXX917524 JHT917513:JHT917524 JRP917513:JRP917524 KBL917513:KBL917524 KLH917513:KLH917524 KVD917513:KVD917524 LEZ917513:LEZ917524 LOV917513:LOV917524 LYR917513:LYR917524 MIN917513:MIN917524 MSJ917513:MSJ917524 NCF917513:NCF917524 NMB917513:NMB917524 NVX917513:NVX917524 OFT917513:OFT917524 OPP917513:OPP917524 OZL917513:OZL917524 PJH917513:PJH917524 PTD917513:PTD917524 QCZ917513:QCZ917524 QMV917513:QMV917524 QWR917513:QWR917524 RGN917513:RGN917524 RQJ917513:RQJ917524 SAF917513:SAF917524 SKB917513:SKB917524 STX917513:STX917524 TDT917513:TDT917524 TNP917513:TNP917524 TXL917513:TXL917524 UHH917513:UHH917524 URD917513:URD917524 VAZ917513:VAZ917524 VKV917513:VKV917524 VUR917513:VUR917524 WEN917513:WEN917524 WOJ917513:WOJ917524 WYF917513:WYF917524 BX983049:BX983060 LT983049:LT983060 VP983049:VP983060 AFL983049:AFL983060 APH983049:APH983060 AZD983049:AZD983060 BIZ983049:BIZ983060 BSV983049:BSV983060 CCR983049:CCR983060 CMN983049:CMN983060 CWJ983049:CWJ983060 DGF983049:DGF983060 DQB983049:DQB983060 DZX983049:DZX983060 EJT983049:EJT983060 ETP983049:ETP983060 FDL983049:FDL983060 FNH983049:FNH983060 FXD983049:FXD983060 GGZ983049:GGZ983060 GQV983049:GQV983060 HAR983049:HAR983060 HKN983049:HKN983060 HUJ983049:HUJ983060 IEF983049:IEF983060 IOB983049:IOB983060 IXX983049:IXX983060 JHT983049:JHT983060 JRP983049:JRP983060 KBL983049:KBL983060 KLH983049:KLH983060 KVD983049:KVD983060 LEZ983049:LEZ983060 LOV983049:LOV983060 LYR983049:LYR983060 MIN983049:MIN983060 MSJ983049:MSJ983060 NCF983049:NCF983060 NMB983049:NMB983060 NVX983049:NVX983060 OFT983049:OFT983060 OPP983049:OPP983060 OZL983049:OZL983060 PJH983049:PJH983060 PTD983049:PTD983060 QCZ983049:QCZ983060 QMV983049:QMV983060 QWR983049:QWR983060 RGN983049:RGN983060 RQJ983049:RQJ983060 SAF983049:SAF983060 SKB983049:SKB983060 STX983049:STX983060 TDT983049:TDT983060 TNP983049:TNP983060 TXL983049:TXL983060 UHH983049:UHH983060 URD983049:URD983060 VAZ983049:VAZ983060 VKV983049:VKV983060 VUR983049:VUR983060 WEN983049:WEN983060 WOJ983049:WOJ983060 WYF983049:WYF983060 BH3:BH12 LD3:LD12 UZ3:UZ12 AEV3:AEV12 AOR3:AOR12 AYN3:AYN12 BIJ3:BIJ12 BSF3:BSF12 CCB3:CCB12 CLX3:CLX12 CVT3:CVT12 DFP3:DFP12 DPL3:DPL12 DZH3:DZH12 EJD3:EJD12 ESZ3:ESZ12 FCV3:FCV12 FMR3:FMR12 FWN3:FWN12 GGJ3:GGJ12 GQF3:GQF12 HAB3:HAB12 HJX3:HJX12 HTT3:HTT12 IDP3:IDP12 INL3:INL12 IXH3:IXH12 JHD3:JHD12 JQZ3:JQZ12 KAV3:KAV12 KKR3:KKR12 KUN3:KUN12 LEJ3:LEJ12 LOF3:LOF12 LYB3:LYB12 MHX3:MHX12 MRT3:MRT12 NBP3:NBP12 NLL3:NLL12 NVH3:NVH12 OFD3:OFD12 OOZ3:OOZ12 OYV3:OYV12 PIR3:PIR12 PSN3:PSN12 QCJ3:QCJ12 QMF3:QMF12 QWB3:QWB12 RFX3:RFX12 RPT3:RPT12 RZP3:RZP12 SJL3:SJL12 STH3:STH12 TDD3:TDD12 TMZ3:TMZ12 TWV3:TWV12 UGR3:UGR12 UQN3:UQN12 VAJ3:VAJ12 VKF3:VKF12 VUB3:VUB12 WDX3:WDX12 WNT3:WNT12 WXP3:WXP12 BH65545:BH65554 LD65545:LD65554 UZ65545:UZ65554 AEV65545:AEV65554 AOR65545:AOR65554 AYN65545:AYN65554 BIJ65545:BIJ65554 BSF65545:BSF65554 CCB65545:CCB65554 CLX65545:CLX65554 CVT65545:CVT65554 DFP65545:DFP65554 DPL65545:DPL65554 DZH65545:DZH65554 EJD65545:EJD65554 ESZ65545:ESZ65554 FCV65545:FCV65554 FMR65545:FMR65554 FWN65545:FWN65554 GGJ65545:GGJ65554 GQF65545:GQF65554 HAB65545:HAB65554 HJX65545:HJX65554 HTT65545:HTT65554 IDP65545:IDP65554 INL65545:INL65554 IXH65545:IXH65554 JHD65545:JHD65554 JQZ65545:JQZ65554 KAV65545:KAV65554 KKR65545:KKR65554 KUN65545:KUN65554 LEJ65545:LEJ65554 LOF65545:LOF65554 LYB65545:LYB65554 MHX65545:MHX65554 MRT65545:MRT65554 NBP65545:NBP65554 NLL65545:NLL65554 NVH65545:NVH65554 OFD65545:OFD65554 OOZ65545:OOZ65554 OYV65545:OYV65554 PIR65545:PIR65554 PSN65545:PSN65554 QCJ65545:QCJ65554 QMF65545:QMF65554 QWB65545:QWB65554 RFX65545:RFX65554 RPT65545:RPT65554 RZP65545:RZP65554 SJL65545:SJL65554 STH65545:STH65554 TDD65545:TDD65554 TMZ65545:TMZ65554 TWV65545:TWV65554 UGR65545:UGR65554 UQN65545:UQN65554 VAJ65545:VAJ65554 VKF65545:VKF65554 VUB65545:VUB65554 WDX65545:WDX65554 WNT65545:WNT65554 WXP65545:WXP65554 BH131081:BH131090 LD131081:LD131090 UZ131081:UZ131090 AEV131081:AEV131090 AOR131081:AOR131090 AYN131081:AYN131090 BIJ131081:BIJ131090 BSF131081:BSF131090 CCB131081:CCB131090 CLX131081:CLX131090 CVT131081:CVT131090 DFP131081:DFP131090 DPL131081:DPL131090 DZH131081:DZH131090 EJD131081:EJD131090 ESZ131081:ESZ131090 FCV131081:FCV131090 FMR131081:FMR131090 FWN131081:FWN131090 GGJ131081:GGJ131090 GQF131081:GQF131090 HAB131081:HAB131090 HJX131081:HJX131090 HTT131081:HTT131090 IDP131081:IDP131090 INL131081:INL131090 IXH131081:IXH131090 JHD131081:JHD131090 JQZ131081:JQZ131090 KAV131081:KAV131090 KKR131081:KKR131090 KUN131081:KUN131090 LEJ131081:LEJ131090 LOF131081:LOF131090 LYB131081:LYB131090 MHX131081:MHX131090 MRT131081:MRT131090 NBP131081:NBP131090 NLL131081:NLL131090 NVH131081:NVH131090 OFD131081:OFD131090 OOZ131081:OOZ131090 OYV131081:OYV131090 PIR131081:PIR131090 PSN131081:PSN131090 QCJ131081:QCJ131090 QMF131081:QMF131090 QWB131081:QWB131090 RFX131081:RFX131090 RPT131081:RPT131090 RZP131081:RZP131090 SJL131081:SJL131090 STH131081:STH131090 TDD131081:TDD131090 TMZ131081:TMZ131090 TWV131081:TWV131090 UGR131081:UGR131090 UQN131081:UQN131090 VAJ131081:VAJ131090 VKF131081:VKF131090 VUB131081:VUB131090 WDX131081:WDX131090 WNT131081:WNT131090 WXP131081:WXP131090 BH196617:BH196626 LD196617:LD196626 UZ196617:UZ196626 AEV196617:AEV196626 AOR196617:AOR196626 AYN196617:AYN196626 BIJ196617:BIJ196626 BSF196617:BSF196626 CCB196617:CCB196626 CLX196617:CLX196626 CVT196617:CVT196626 DFP196617:DFP196626 DPL196617:DPL196626 DZH196617:DZH196626 EJD196617:EJD196626 ESZ196617:ESZ196626 FCV196617:FCV196626 FMR196617:FMR196626 FWN196617:FWN196626 GGJ196617:GGJ196626 GQF196617:GQF196626 HAB196617:HAB196626 HJX196617:HJX196626 HTT196617:HTT196626 IDP196617:IDP196626 INL196617:INL196626 IXH196617:IXH196626 JHD196617:JHD196626 JQZ196617:JQZ196626 KAV196617:KAV196626 KKR196617:KKR196626 KUN196617:KUN196626 LEJ196617:LEJ196626 LOF196617:LOF196626 LYB196617:LYB196626 MHX196617:MHX196626 MRT196617:MRT196626 NBP196617:NBP196626 NLL196617:NLL196626 NVH196617:NVH196626 OFD196617:OFD196626 OOZ196617:OOZ196626 OYV196617:OYV196626 PIR196617:PIR196626 PSN196617:PSN196626 QCJ196617:QCJ196626 QMF196617:QMF196626 QWB196617:QWB196626 RFX196617:RFX196626 RPT196617:RPT196626 RZP196617:RZP196626 SJL196617:SJL196626 STH196617:STH196626 TDD196617:TDD196626 TMZ196617:TMZ196626 TWV196617:TWV196626 UGR196617:UGR196626 UQN196617:UQN196626 VAJ196617:VAJ196626 VKF196617:VKF196626 VUB196617:VUB196626 WDX196617:WDX196626 WNT196617:WNT196626 WXP196617:WXP196626 BH262153:BH262162 LD262153:LD262162 UZ262153:UZ262162 AEV262153:AEV262162 AOR262153:AOR262162 AYN262153:AYN262162 BIJ262153:BIJ262162 BSF262153:BSF262162 CCB262153:CCB262162 CLX262153:CLX262162 CVT262153:CVT262162 DFP262153:DFP262162 DPL262153:DPL262162 DZH262153:DZH262162 EJD262153:EJD262162 ESZ262153:ESZ262162 FCV262153:FCV262162 FMR262153:FMR262162 FWN262153:FWN262162 GGJ262153:GGJ262162 GQF262153:GQF262162 HAB262153:HAB262162 HJX262153:HJX262162 HTT262153:HTT262162 IDP262153:IDP262162 INL262153:INL262162 IXH262153:IXH262162 JHD262153:JHD262162 JQZ262153:JQZ262162 KAV262153:KAV262162 KKR262153:KKR262162 KUN262153:KUN262162 LEJ262153:LEJ262162 LOF262153:LOF262162 LYB262153:LYB262162 MHX262153:MHX262162 MRT262153:MRT262162 NBP262153:NBP262162 NLL262153:NLL262162 NVH262153:NVH262162 OFD262153:OFD262162 OOZ262153:OOZ262162 OYV262153:OYV262162 PIR262153:PIR262162 PSN262153:PSN262162 QCJ262153:QCJ262162 QMF262153:QMF262162 QWB262153:QWB262162 RFX262153:RFX262162 RPT262153:RPT262162 RZP262153:RZP262162 SJL262153:SJL262162 STH262153:STH262162 TDD262153:TDD262162 TMZ262153:TMZ262162 TWV262153:TWV262162 UGR262153:UGR262162 UQN262153:UQN262162 VAJ262153:VAJ262162 VKF262153:VKF262162 VUB262153:VUB262162 WDX262153:WDX262162 WNT262153:WNT262162 WXP262153:WXP262162 BH327689:BH327698 LD327689:LD327698 UZ327689:UZ327698 AEV327689:AEV327698 AOR327689:AOR327698 AYN327689:AYN327698 BIJ327689:BIJ327698 BSF327689:BSF327698 CCB327689:CCB327698 CLX327689:CLX327698 CVT327689:CVT327698 DFP327689:DFP327698 DPL327689:DPL327698 DZH327689:DZH327698 EJD327689:EJD327698 ESZ327689:ESZ327698 FCV327689:FCV327698 FMR327689:FMR327698 FWN327689:FWN327698 GGJ327689:GGJ327698 GQF327689:GQF327698 HAB327689:HAB327698 HJX327689:HJX327698 HTT327689:HTT327698 IDP327689:IDP327698 INL327689:INL327698 IXH327689:IXH327698 JHD327689:JHD327698 JQZ327689:JQZ327698 KAV327689:KAV327698 KKR327689:KKR327698 KUN327689:KUN327698 LEJ327689:LEJ327698 LOF327689:LOF327698 LYB327689:LYB327698 MHX327689:MHX327698 MRT327689:MRT327698 NBP327689:NBP327698 NLL327689:NLL327698 NVH327689:NVH327698 OFD327689:OFD327698 OOZ327689:OOZ327698 OYV327689:OYV327698 PIR327689:PIR327698 PSN327689:PSN327698 QCJ327689:QCJ327698 QMF327689:QMF327698 QWB327689:QWB327698 RFX327689:RFX327698 RPT327689:RPT327698 RZP327689:RZP327698 SJL327689:SJL327698 STH327689:STH327698 TDD327689:TDD327698 TMZ327689:TMZ327698 TWV327689:TWV327698 UGR327689:UGR327698 UQN327689:UQN327698 VAJ327689:VAJ327698 VKF327689:VKF327698 VUB327689:VUB327698 WDX327689:WDX327698 WNT327689:WNT327698 WXP327689:WXP327698 BH393225:BH393234 LD393225:LD393234 UZ393225:UZ393234 AEV393225:AEV393234 AOR393225:AOR393234 AYN393225:AYN393234 BIJ393225:BIJ393234 BSF393225:BSF393234 CCB393225:CCB393234 CLX393225:CLX393234 CVT393225:CVT393234 DFP393225:DFP393234 DPL393225:DPL393234 DZH393225:DZH393234 EJD393225:EJD393234 ESZ393225:ESZ393234 FCV393225:FCV393234 FMR393225:FMR393234 FWN393225:FWN393234 GGJ393225:GGJ393234 GQF393225:GQF393234 HAB393225:HAB393234 HJX393225:HJX393234 HTT393225:HTT393234 IDP393225:IDP393234 INL393225:INL393234 IXH393225:IXH393234 JHD393225:JHD393234 JQZ393225:JQZ393234 KAV393225:KAV393234 KKR393225:KKR393234 KUN393225:KUN393234 LEJ393225:LEJ393234 LOF393225:LOF393234 LYB393225:LYB393234 MHX393225:MHX393234 MRT393225:MRT393234 NBP393225:NBP393234 NLL393225:NLL393234 NVH393225:NVH393234 OFD393225:OFD393234 OOZ393225:OOZ393234 OYV393225:OYV393234 PIR393225:PIR393234 PSN393225:PSN393234 QCJ393225:QCJ393234 QMF393225:QMF393234 QWB393225:QWB393234 RFX393225:RFX393234 RPT393225:RPT393234 RZP393225:RZP393234 SJL393225:SJL393234 STH393225:STH393234 TDD393225:TDD393234 TMZ393225:TMZ393234 TWV393225:TWV393234 UGR393225:UGR393234 UQN393225:UQN393234 VAJ393225:VAJ393234 VKF393225:VKF393234 VUB393225:VUB393234 WDX393225:WDX393234 WNT393225:WNT393234 WXP393225:WXP393234 BH458761:BH458770 LD458761:LD458770 UZ458761:UZ458770 AEV458761:AEV458770 AOR458761:AOR458770 AYN458761:AYN458770 BIJ458761:BIJ458770 BSF458761:BSF458770 CCB458761:CCB458770 CLX458761:CLX458770 CVT458761:CVT458770 DFP458761:DFP458770 DPL458761:DPL458770 DZH458761:DZH458770 EJD458761:EJD458770 ESZ458761:ESZ458770 FCV458761:FCV458770 FMR458761:FMR458770 FWN458761:FWN458770 GGJ458761:GGJ458770 GQF458761:GQF458770 HAB458761:HAB458770 HJX458761:HJX458770 HTT458761:HTT458770 IDP458761:IDP458770 INL458761:INL458770 IXH458761:IXH458770 JHD458761:JHD458770 JQZ458761:JQZ458770 KAV458761:KAV458770 KKR458761:KKR458770 KUN458761:KUN458770 LEJ458761:LEJ458770 LOF458761:LOF458770 LYB458761:LYB458770 MHX458761:MHX458770 MRT458761:MRT458770 NBP458761:NBP458770 NLL458761:NLL458770 NVH458761:NVH458770 OFD458761:OFD458770 OOZ458761:OOZ458770 OYV458761:OYV458770 PIR458761:PIR458770 PSN458761:PSN458770 QCJ458761:QCJ458770 QMF458761:QMF458770 QWB458761:QWB458770 RFX458761:RFX458770 RPT458761:RPT458770 RZP458761:RZP458770 SJL458761:SJL458770 STH458761:STH458770 TDD458761:TDD458770 TMZ458761:TMZ458770 TWV458761:TWV458770 UGR458761:UGR458770 UQN458761:UQN458770 VAJ458761:VAJ458770 VKF458761:VKF458770 VUB458761:VUB458770 WDX458761:WDX458770 WNT458761:WNT458770 WXP458761:WXP458770 BH524297:BH524306 LD524297:LD524306 UZ524297:UZ524306 AEV524297:AEV524306 AOR524297:AOR524306 AYN524297:AYN524306 BIJ524297:BIJ524306 BSF524297:BSF524306 CCB524297:CCB524306 CLX524297:CLX524306 CVT524297:CVT524306 DFP524297:DFP524306 DPL524297:DPL524306 DZH524297:DZH524306 EJD524297:EJD524306 ESZ524297:ESZ524306 FCV524297:FCV524306 FMR524297:FMR524306 FWN524297:FWN524306 GGJ524297:GGJ524306 GQF524297:GQF524306 HAB524297:HAB524306 HJX524297:HJX524306 HTT524297:HTT524306 IDP524297:IDP524306 INL524297:INL524306 IXH524297:IXH524306 JHD524297:JHD524306 JQZ524297:JQZ524306 KAV524297:KAV524306 KKR524297:KKR524306 KUN524297:KUN524306 LEJ524297:LEJ524306 LOF524297:LOF524306 LYB524297:LYB524306 MHX524297:MHX524306 MRT524297:MRT524306 NBP524297:NBP524306 NLL524297:NLL524306 NVH524297:NVH524306 OFD524297:OFD524306 OOZ524297:OOZ524306 OYV524297:OYV524306 PIR524297:PIR524306 PSN524297:PSN524306 QCJ524297:QCJ524306 QMF524297:QMF524306 QWB524297:QWB524306 RFX524297:RFX524306 RPT524297:RPT524306 RZP524297:RZP524306 SJL524297:SJL524306 STH524297:STH524306 TDD524297:TDD524306 TMZ524297:TMZ524306 TWV524297:TWV524306 UGR524297:UGR524306 UQN524297:UQN524306 VAJ524297:VAJ524306 VKF524297:VKF524306 VUB524297:VUB524306 WDX524297:WDX524306 WNT524297:WNT524306 WXP524297:WXP524306 BH589833:BH589842 LD589833:LD589842 UZ589833:UZ589842 AEV589833:AEV589842 AOR589833:AOR589842 AYN589833:AYN589842 BIJ589833:BIJ589842 BSF589833:BSF589842 CCB589833:CCB589842 CLX589833:CLX589842 CVT589833:CVT589842 DFP589833:DFP589842 DPL589833:DPL589842 DZH589833:DZH589842 EJD589833:EJD589842 ESZ589833:ESZ589842 FCV589833:FCV589842 FMR589833:FMR589842 FWN589833:FWN589842 GGJ589833:GGJ589842 GQF589833:GQF589842 HAB589833:HAB589842 HJX589833:HJX589842 HTT589833:HTT589842 IDP589833:IDP589842 INL589833:INL589842 IXH589833:IXH589842 JHD589833:JHD589842 JQZ589833:JQZ589842 KAV589833:KAV589842 KKR589833:KKR589842 KUN589833:KUN589842 LEJ589833:LEJ589842 LOF589833:LOF589842 LYB589833:LYB589842 MHX589833:MHX589842 MRT589833:MRT589842 NBP589833:NBP589842 NLL589833:NLL589842 NVH589833:NVH589842 OFD589833:OFD589842 OOZ589833:OOZ589842 OYV589833:OYV589842 PIR589833:PIR589842 PSN589833:PSN589842 QCJ589833:QCJ589842 QMF589833:QMF589842 QWB589833:QWB589842 RFX589833:RFX589842 RPT589833:RPT589842 RZP589833:RZP589842 SJL589833:SJL589842 STH589833:STH589842 TDD589833:TDD589842 TMZ589833:TMZ589842 TWV589833:TWV589842 UGR589833:UGR589842 UQN589833:UQN589842 VAJ589833:VAJ589842 VKF589833:VKF589842 VUB589833:VUB589842 WDX589833:WDX589842 WNT589833:WNT589842 WXP589833:WXP589842 BH655369:BH655378 LD655369:LD655378 UZ655369:UZ655378 AEV655369:AEV655378 AOR655369:AOR655378 AYN655369:AYN655378 BIJ655369:BIJ655378 BSF655369:BSF655378 CCB655369:CCB655378 CLX655369:CLX655378 CVT655369:CVT655378 DFP655369:DFP655378 DPL655369:DPL655378 DZH655369:DZH655378 EJD655369:EJD655378 ESZ655369:ESZ655378 FCV655369:FCV655378 FMR655369:FMR655378 FWN655369:FWN655378 GGJ655369:GGJ655378 GQF655369:GQF655378 HAB655369:HAB655378 HJX655369:HJX655378 HTT655369:HTT655378 IDP655369:IDP655378 INL655369:INL655378 IXH655369:IXH655378 JHD655369:JHD655378 JQZ655369:JQZ655378 KAV655369:KAV655378 KKR655369:KKR655378 KUN655369:KUN655378 LEJ655369:LEJ655378 LOF655369:LOF655378 LYB655369:LYB655378 MHX655369:MHX655378 MRT655369:MRT655378 NBP655369:NBP655378 NLL655369:NLL655378 NVH655369:NVH655378 OFD655369:OFD655378 OOZ655369:OOZ655378 OYV655369:OYV655378 PIR655369:PIR655378 PSN655369:PSN655378 QCJ655369:QCJ655378 QMF655369:QMF655378 QWB655369:QWB655378 RFX655369:RFX655378 RPT655369:RPT655378 RZP655369:RZP655378 SJL655369:SJL655378 STH655369:STH655378 TDD655369:TDD655378 TMZ655369:TMZ655378 TWV655369:TWV655378 UGR655369:UGR655378 UQN655369:UQN655378 VAJ655369:VAJ655378 VKF655369:VKF655378 VUB655369:VUB655378 WDX655369:WDX655378 WNT655369:WNT655378 WXP655369:WXP655378 BH720905:BH720914 LD720905:LD720914 UZ720905:UZ720914 AEV720905:AEV720914 AOR720905:AOR720914 AYN720905:AYN720914 BIJ720905:BIJ720914 BSF720905:BSF720914 CCB720905:CCB720914 CLX720905:CLX720914 CVT720905:CVT720914 DFP720905:DFP720914 DPL720905:DPL720914 DZH720905:DZH720914 EJD720905:EJD720914 ESZ720905:ESZ720914 FCV720905:FCV720914 FMR720905:FMR720914 FWN720905:FWN720914 GGJ720905:GGJ720914 GQF720905:GQF720914 HAB720905:HAB720914 HJX720905:HJX720914 HTT720905:HTT720914 IDP720905:IDP720914 INL720905:INL720914 IXH720905:IXH720914 JHD720905:JHD720914 JQZ720905:JQZ720914 KAV720905:KAV720914 KKR720905:KKR720914 KUN720905:KUN720914 LEJ720905:LEJ720914 LOF720905:LOF720914 LYB720905:LYB720914 MHX720905:MHX720914 MRT720905:MRT720914 NBP720905:NBP720914 NLL720905:NLL720914 NVH720905:NVH720914 OFD720905:OFD720914 OOZ720905:OOZ720914 OYV720905:OYV720914 PIR720905:PIR720914 PSN720905:PSN720914 QCJ720905:QCJ720914 QMF720905:QMF720914 QWB720905:QWB720914 RFX720905:RFX720914 RPT720905:RPT720914 RZP720905:RZP720914 SJL720905:SJL720914 STH720905:STH720914 TDD720905:TDD720914 TMZ720905:TMZ720914 TWV720905:TWV720914 UGR720905:UGR720914 UQN720905:UQN720914 VAJ720905:VAJ720914 VKF720905:VKF720914 VUB720905:VUB720914 WDX720905:WDX720914 WNT720905:WNT720914 WXP720905:WXP720914 BH786441:BH786450 LD786441:LD786450 UZ786441:UZ786450 AEV786441:AEV786450 AOR786441:AOR786450 AYN786441:AYN786450 BIJ786441:BIJ786450 BSF786441:BSF786450 CCB786441:CCB786450 CLX786441:CLX786450 CVT786441:CVT786450 DFP786441:DFP786450 DPL786441:DPL786450 DZH786441:DZH786450 EJD786441:EJD786450 ESZ786441:ESZ786450 FCV786441:FCV786450 FMR786441:FMR786450 FWN786441:FWN786450 GGJ786441:GGJ786450 GQF786441:GQF786450 HAB786441:HAB786450 HJX786441:HJX786450 HTT786441:HTT786450 IDP786441:IDP786450 INL786441:INL786450 IXH786441:IXH786450 JHD786441:JHD786450 JQZ786441:JQZ786450 KAV786441:KAV786450 KKR786441:KKR786450 KUN786441:KUN786450 LEJ786441:LEJ786450 LOF786441:LOF786450 LYB786441:LYB786450 MHX786441:MHX786450 MRT786441:MRT786450 NBP786441:NBP786450 NLL786441:NLL786450 NVH786441:NVH786450 OFD786441:OFD786450 OOZ786441:OOZ786450 OYV786441:OYV786450 PIR786441:PIR786450 PSN786441:PSN786450 QCJ786441:QCJ786450 QMF786441:QMF786450 QWB786441:QWB786450 RFX786441:RFX786450 RPT786441:RPT786450 RZP786441:RZP786450 SJL786441:SJL786450 STH786441:STH786450 TDD786441:TDD786450 TMZ786441:TMZ786450 TWV786441:TWV786450 UGR786441:UGR786450 UQN786441:UQN786450 VAJ786441:VAJ786450 VKF786441:VKF786450 VUB786441:VUB786450 WDX786441:WDX786450 WNT786441:WNT786450 WXP786441:WXP786450 BH851977:BH851986 LD851977:LD851986 UZ851977:UZ851986 AEV851977:AEV851986 AOR851977:AOR851986 AYN851977:AYN851986 BIJ851977:BIJ851986 BSF851977:BSF851986 CCB851977:CCB851986 CLX851977:CLX851986 CVT851977:CVT851986 DFP851977:DFP851986 DPL851977:DPL851986 DZH851977:DZH851986 EJD851977:EJD851986 ESZ851977:ESZ851986 FCV851977:FCV851986 FMR851977:FMR851986 FWN851977:FWN851986 GGJ851977:GGJ851986 GQF851977:GQF851986 HAB851977:HAB851986 HJX851977:HJX851986 HTT851977:HTT851986 IDP851977:IDP851986 INL851977:INL851986 IXH851977:IXH851986 JHD851977:JHD851986 JQZ851977:JQZ851986 KAV851977:KAV851986 KKR851977:KKR851986 KUN851977:KUN851986 LEJ851977:LEJ851986 LOF851977:LOF851986 LYB851977:LYB851986 MHX851977:MHX851986 MRT851977:MRT851986 NBP851977:NBP851986 NLL851977:NLL851986 NVH851977:NVH851986 OFD851977:OFD851986 OOZ851977:OOZ851986 OYV851977:OYV851986 PIR851977:PIR851986 PSN851977:PSN851986 QCJ851977:QCJ851986 QMF851977:QMF851986 QWB851977:QWB851986 RFX851977:RFX851986 RPT851977:RPT851986 RZP851977:RZP851986 SJL851977:SJL851986 STH851977:STH851986 TDD851977:TDD851986 TMZ851977:TMZ851986 TWV851977:TWV851986 UGR851977:UGR851986 UQN851977:UQN851986 VAJ851977:VAJ851986 VKF851977:VKF851986 VUB851977:VUB851986 WDX851977:WDX851986 WNT851977:WNT851986 WXP851977:WXP851986 BH917513:BH917522 LD917513:LD917522 UZ917513:UZ917522 AEV917513:AEV917522 AOR917513:AOR917522 AYN917513:AYN917522 BIJ917513:BIJ917522 BSF917513:BSF917522 CCB917513:CCB917522 CLX917513:CLX917522 CVT917513:CVT917522 DFP917513:DFP917522 DPL917513:DPL917522 DZH917513:DZH917522 EJD917513:EJD917522 ESZ917513:ESZ917522 FCV917513:FCV917522 FMR917513:FMR917522 FWN917513:FWN917522 GGJ917513:GGJ917522 GQF917513:GQF917522 HAB917513:HAB917522 HJX917513:HJX917522 HTT917513:HTT917522 IDP917513:IDP917522 INL917513:INL917522 IXH917513:IXH917522 JHD917513:JHD917522 JQZ917513:JQZ917522 KAV917513:KAV917522 KKR917513:KKR917522 KUN917513:KUN917522 LEJ917513:LEJ917522 LOF917513:LOF917522 LYB917513:LYB917522 MHX917513:MHX917522 MRT917513:MRT917522 NBP917513:NBP917522 NLL917513:NLL917522 NVH917513:NVH917522 OFD917513:OFD917522 OOZ917513:OOZ917522 OYV917513:OYV917522 PIR917513:PIR917522 PSN917513:PSN917522 QCJ917513:QCJ917522 QMF917513:QMF917522 QWB917513:QWB917522 RFX917513:RFX917522 RPT917513:RPT917522 RZP917513:RZP917522 SJL917513:SJL917522 STH917513:STH917522 TDD917513:TDD917522 TMZ917513:TMZ917522 TWV917513:TWV917522 UGR917513:UGR917522 UQN917513:UQN917522 VAJ917513:VAJ917522 VKF917513:VKF917522 VUB917513:VUB917522 WDX917513:WDX917522 WNT917513:WNT917522 WXP917513:WXP917522 BH983049:BH983058 LD983049:LD983058 UZ983049:UZ983058 AEV983049:AEV983058 AOR983049:AOR983058 AYN983049:AYN983058 BIJ983049:BIJ983058 BSF983049:BSF983058 CCB983049:CCB983058 CLX983049:CLX983058 CVT983049:CVT983058 DFP983049:DFP983058 DPL983049:DPL983058 DZH983049:DZH983058 EJD983049:EJD983058 ESZ983049:ESZ983058 FCV983049:FCV983058 FMR983049:FMR983058 FWN983049:FWN983058 GGJ983049:GGJ983058 GQF983049:GQF983058 HAB983049:HAB983058 HJX983049:HJX983058 HTT983049:HTT983058 IDP983049:IDP983058 INL983049:INL983058 IXH983049:IXH983058 JHD983049:JHD983058 JQZ983049:JQZ983058 KAV983049:KAV983058 KKR983049:KKR983058 KUN983049:KUN983058 LEJ983049:LEJ983058 LOF983049:LOF983058 LYB983049:LYB983058 MHX983049:MHX983058 MRT983049:MRT983058 NBP983049:NBP983058 NLL983049:NLL983058 NVH983049:NVH983058 OFD983049:OFD983058 OOZ983049:OOZ983058 OYV983049:OYV983058 PIR983049:PIR983058 PSN983049:PSN983058 QCJ983049:QCJ983058 QMF983049:QMF983058 QWB983049:QWB983058 RFX983049:RFX983058 RPT983049:RPT983058 RZP983049:RZP983058 SJL983049:SJL983058 STH983049:STH983058 TDD983049:TDD983058 TMZ983049:TMZ983058 TWV983049:TWV983058 UGR983049:UGR983058 UQN983049:UQN983058 VAJ983049:VAJ983058 VKF983049:VKF983058 VUB983049:VUB983058 WDX983049:WDX983058 WNT983049:WNT983058 WXP983049:WXP983058 BO3:BP14 LK3:LL14 VG3:VH14 AFC3:AFD14 AOY3:AOZ14 AYU3:AYV14 BIQ3:BIR14 BSM3:BSN14 CCI3:CCJ14 CME3:CMF14 CWA3:CWB14 DFW3:DFX14 DPS3:DPT14 DZO3:DZP14 EJK3:EJL14 ETG3:ETH14 FDC3:FDD14 FMY3:FMZ14 FWU3:FWV14 GGQ3:GGR14 GQM3:GQN14 HAI3:HAJ14 HKE3:HKF14 HUA3:HUB14 IDW3:IDX14 INS3:INT14 IXO3:IXP14 JHK3:JHL14 JRG3:JRH14 KBC3:KBD14 KKY3:KKZ14 KUU3:KUV14 LEQ3:LER14 LOM3:LON14 LYI3:LYJ14 MIE3:MIF14 MSA3:MSB14 NBW3:NBX14 NLS3:NLT14 NVO3:NVP14 OFK3:OFL14 OPG3:OPH14 OZC3:OZD14 PIY3:PIZ14 PSU3:PSV14 QCQ3:QCR14 QMM3:QMN14 QWI3:QWJ14 RGE3:RGF14 RQA3:RQB14 RZW3:RZX14 SJS3:SJT14 STO3:STP14 TDK3:TDL14 TNG3:TNH14 TXC3:TXD14 UGY3:UGZ14 UQU3:UQV14 VAQ3:VAR14 VKM3:VKN14 VUI3:VUJ14 WEE3:WEF14 WOA3:WOB14 WXW3:WXX14 BO65545:BP65556 LK65545:LL65556 VG65545:VH65556 AFC65545:AFD65556 AOY65545:AOZ65556 AYU65545:AYV65556 BIQ65545:BIR65556 BSM65545:BSN65556 CCI65545:CCJ65556 CME65545:CMF65556 CWA65545:CWB65556 DFW65545:DFX65556 DPS65545:DPT65556 DZO65545:DZP65556 EJK65545:EJL65556 ETG65545:ETH65556 FDC65545:FDD65556 FMY65545:FMZ65556 FWU65545:FWV65556 GGQ65545:GGR65556 GQM65545:GQN65556 HAI65545:HAJ65556 HKE65545:HKF65556 HUA65545:HUB65556 IDW65545:IDX65556 INS65545:INT65556 IXO65545:IXP65556 JHK65545:JHL65556 JRG65545:JRH65556 KBC65545:KBD65556 KKY65545:KKZ65556 KUU65545:KUV65556 LEQ65545:LER65556 LOM65545:LON65556 LYI65545:LYJ65556 MIE65545:MIF65556 MSA65545:MSB65556 NBW65545:NBX65556 NLS65545:NLT65556 NVO65545:NVP65556 OFK65545:OFL65556 OPG65545:OPH65556 OZC65545:OZD65556 PIY65545:PIZ65556 PSU65545:PSV65556 QCQ65545:QCR65556 QMM65545:QMN65556 QWI65545:QWJ65556 RGE65545:RGF65556 RQA65545:RQB65556 RZW65545:RZX65556 SJS65545:SJT65556 STO65545:STP65556 TDK65545:TDL65556 TNG65545:TNH65556 TXC65545:TXD65556 UGY65545:UGZ65556 UQU65545:UQV65556 VAQ65545:VAR65556 VKM65545:VKN65556 VUI65545:VUJ65556 WEE65545:WEF65556 WOA65545:WOB65556 WXW65545:WXX65556 BO131081:BP131092 LK131081:LL131092 VG131081:VH131092 AFC131081:AFD131092 AOY131081:AOZ131092 AYU131081:AYV131092 BIQ131081:BIR131092 BSM131081:BSN131092 CCI131081:CCJ131092 CME131081:CMF131092 CWA131081:CWB131092 DFW131081:DFX131092 DPS131081:DPT131092 DZO131081:DZP131092 EJK131081:EJL131092 ETG131081:ETH131092 FDC131081:FDD131092 FMY131081:FMZ131092 FWU131081:FWV131092 GGQ131081:GGR131092 GQM131081:GQN131092 HAI131081:HAJ131092 HKE131081:HKF131092 HUA131081:HUB131092 IDW131081:IDX131092 INS131081:INT131092 IXO131081:IXP131092 JHK131081:JHL131092 JRG131081:JRH131092 KBC131081:KBD131092 KKY131081:KKZ131092 KUU131081:KUV131092 LEQ131081:LER131092 LOM131081:LON131092 LYI131081:LYJ131092 MIE131081:MIF131092 MSA131081:MSB131092 NBW131081:NBX131092 NLS131081:NLT131092 NVO131081:NVP131092 OFK131081:OFL131092 OPG131081:OPH131092 OZC131081:OZD131092 PIY131081:PIZ131092 PSU131081:PSV131092 QCQ131081:QCR131092 QMM131081:QMN131092 QWI131081:QWJ131092 RGE131081:RGF131092 RQA131081:RQB131092 RZW131081:RZX131092 SJS131081:SJT131092 STO131081:STP131092 TDK131081:TDL131092 TNG131081:TNH131092 TXC131081:TXD131092 UGY131081:UGZ131092 UQU131081:UQV131092 VAQ131081:VAR131092 VKM131081:VKN131092 VUI131081:VUJ131092 WEE131081:WEF131092 WOA131081:WOB131092 WXW131081:WXX131092 BO196617:BP196628 LK196617:LL196628 VG196617:VH196628 AFC196617:AFD196628 AOY196617:AOZ196628 AYU196617:AYV196628 BIQ196617:BIR196628 BSM196617:BSN196628 CCI196617:CCJ196628 CME196617:CMF196628 CWA196617:CWB196628 DFW196617:DFX196628 DPS196617:DPT196628 DZO196617:DZP196628 EJK196617:EJL196628 ETG196617:ETH196628 FDC196617:FDD196628 FMY196617:FMZ196628 FWU196617:FWV196628 GGQ196617:GGR196628 GQM196617:GQN196628 HAI196617:HAJ196628 HKE196617:HKF196628 HUA196617:HUB196628 IDW196617:IDX196628 INS196617:INT196628 IXO196617:IXP196628 JHK196617:JHL196628 JRG196617:JRH196628 KBC196617:KBD196628 KKY196617:KKZ196628 KUU196617:KUV196628 LEQ196617:LER196628 LOM196617:LON196628 LYI196617:LYJ196628 MIE196617:MIF196628 MSA196617:MSB196628 NBW196617:NBX196628 NLS196617:NLT196628 NVO196617:NVP196628 OFK196617:OFL196628 OPG196617:OPH196628 OZC196617:OZD196628 PIY196617:PIZ196628 PSU196617:PSV196628 QCQ196617:QCR196628 QMM196617:QMN196628 QWI196617:QWJ196628 RGE196617:RGF196628 RQA196617:RQB196628 RZW196617:RZX196628 SJS196617:SJT196628 STO196617:STP196628 TDK196617:TDL196628 TNG196617:TNH196628 TXC196617:TXD196628 UGY196617:UGZ196628 UQU196617:UQV196628 VAQ196617:VAR196628 VKM196617:VKN196628 VUI196617:VUJ196628 WEE196617:WEF196628 WOA196617:WOB196628 WXW196617:WXX196628 BO262153:BP262164 LK262153:LL262164 VG262153:VH262164 AFC262153:AFD262164 AOY262153:AOZ262164 AYU262153:AYV262164 BIQ262153:BIR262164 BSM262153:BSN262164 CCI262153:CCJ262164 CME262153:CMF262164 CWA262153:CWB262164 DFW262153:DFX262164 DPS262153:DPT262164 DZO262153:DZP262164 EJK262153:EJL262164 ETG262153:ETH262164 FDC262153:FDD262164 FMY262153:FMZ262164 FWU262153:FWV262164 GGQ262153:GGR262164 GQM262153:GQN262164 HAI262153:HAJ262164 HKE262153:HKF262164 HUA262153:HUB262164 IDW262153:IDX262164 INS262153:INT262164 IXO262153:IXP262164 JHK262153:JHL262164 JRG262153:JRH262164 KBC262153:KBD262164 KKY262153:KKZ262164 KUU262153:KUV262164 LEQ262153:LER262164 LOM262153:LON262164 LYI262153:LYJ262164 MIE262153:MIF262164 MSA262153:MSB262164 NBW262153:NBX262164 NLS262153:NLT262164 NVO262153:NVP262164 OFK262153:OFL262164 OPG262153:OPH262164 OZC262153:OZD262164 PIY262153:PIZ262164 PSU262153:PSV262164 QCQ262153:QCR262164 QMM262153:QMN262164 QWI262153:QWJ262164 RGE262153:RGF262164 RQA262153:RQB262164 RZW262153:RZX262164 SJS262153:SJT262164 STO262153:STP262164 TDK262153:TDL262164 TNG262153:TNH262164 TXC262153:TXD262164 UGY262153:UGZ262164 UQU262153:UQV262164 VAQ262153:VAR262164 VKM262153:VKN262164 VUI262153:VUJ262164 WEE262153:WEF262164 WOA262153:WOB262164 WXW262153:WXX262164 BO327689:BP327700 LK327689:LL327700 VG327689:VH327700 AFC327689:AFD327700 AOY327689:AOZ327700 AYU327689:AYV327700 BIQ327689:BIR327700 BSM327689:BSN327700 CCI327689:CCJ327700 CME327689:CMF327700 CWA327689:CWB327700 DFW327689:DFX327700 DPS327689:DPT327700 DZO327689:DZP327700 EJK327689:EJL327700 ETG327689:ETH327700 FDC327689:FDD327700 FMY327689:FMZ327700 FWU327689:FWV327700 GGQ327689:GGR327700 GQM327689:GQN327700 HAI327689:HAJ327700 HKE327689:HKF327700 HUA327689:HUB327700 IDW327689:IDX327700 INS327689:INT327700 IXO327689:IXP327700 JHK327689:JHL327700 JRG327689:JRH327700 KBC327689:KBD327700 KKY327689:KKZ327700 KUU327689:KUV327700 LEQ327689:LER327700 LOM327689:LON327700 LYI327689:LYJ327700 MIE327689:MIF327700 MSA327689:MSB327700 NBW327689:NBX327700 NLS327689:NLT327700 NVO327689:NVP327700 OFK327689:OFL327700 OPG327689:OPH327700 OZC327689:OZD327700 PIY327689:PIZ327700 PSU327689:PSV327700 QCQ327689:QCR327700 QMM327689:QMN327700 QWI327689:QWJ327700 RGE327689:RGF327700 RQA327689:RQB327700 RZW327689:RZX327700 SJS327689:SJT327700 STO327689:STP327700 TDK327689:TDL327700 TNG327689:TNH327700 TXC327689:TXD327700 UGY327689:UGZ327700 UQU327689:UQV327700 VAQ327689:VAR327700 VKM327689:VKN327700 VUI327689:VUJ327700 WEE327689:WEF327700 WOA327689:WOB327700 WXW327689:WXX327700 BO393225:BP393236 LK393225:LL393236 VG393225:VH393236 AFC393225:AFD393236 AOY393225:AOZ393236 AYU393225:AYV393236 BIQ393225:BIR393236 BSM393225:BSN393236 CCI393225:CCJ393236 CME393225:CMF393236 CWA393225:CWB393236 DFW393225:DFX393236 DPS393225:DPT393236 DZO393225:DZP393236 EJK393225:EJL393236 ETG393225:ETH393236 FDC393225:FDD393236 FMY393225:FMZ393236 FWU393225:FWV393236 GGQ393225:GGR393236 GQM393225:GQN393236 HAI393225:HAJ393236 HKE393225:HKF393236 HUA393225:HUB393236 IDW393225:IDX393236 INS393225:INT393236 IXO393225:IXP393236 JHK393225:JHL393236 JRG393225:JRH393236 KBC393225:KBD393236 KKY393225:KKZ393236 KUU393225:KUV393236 LEQ393225:LER393236 LOM393225:LON393236 LYI393225:LYJ393236 MIE393225:MIF393236 MSA393225:MSB393236 NBW393225:NBX393236 NLS393225:NLT393236 NVO393225:NVP393236 OFK393225:OFL393236 OPG393225:OPH393236 OZC393225:OZD393236 PIY393225:PIZ393236 PSU393225:PSV393236 QCQ393225:QCR393236 QMM393225:QMN393236 QWI393225:QWJ393236 RGE393225:RGF393236 RQA393225:RQB393236 RZW393225:RZX393236 SJS393225:SJT393236 STO393225:STP393236 TDK393225:TDL393236 TNG393225:TNH393236 TXC393225:TXD393236 UGY393225:UGZ393236 UQU393225:UQV393236 VAQ393225:VAR393236 VKM393225:VKN393236 VUI393225:VUJ393236 WEE393225:WEF393236 WOA393225:WOB393236 WXW393225:WXX393236 BO458761:BP458772 LK458761:LL458772 VG458761:VH458772 AFC458761:AFD458772 AOY458761:AOZ458772 AYU458761:AYV458772 BIQ458761:BIR458772 BSM458761:BSN458772 CCI458761:CCJ458772 CME458761:CMF458772 CWA458761:CWB458772 DFW458761:DFX458772 DPS458761:DPT458772 DZO458761:DZP458772 EJK458761:EJL458772 ETG458761:ETH458772 FDC458761:FDD458772 FMY458761:FMZ458772 FWU458761:FWV458772 GGQ458761:GGR458772 GQM458761:GQN458772 HAI458761:HAJ458772 HKE458761:HKF458772 HUA458761:HUB458772 IDW458761:IDX458772 INS458761:INT458772 IXO458761:IXP458772 JHK458761:JHL458772 JRG458761:JRH458772 KBC458761:KBD458772 KKY458761:KKZ458772 KUU458761:KUV458772 LEQ458761:LER458772 LOM458761:LON458772 LYI458761:LYJ458772 MIE458761:MIF458772 MSA458761:MSB458772 NBW458761:NBX458772 NLS458761:NLT458772 NVO458761:NVP458772 OFK458761:OFL458772 OPG458761:OPH458772 OZC458761:OZD458772 PIY458761:PIZ458772 PSU458761:PSV458772 QCQ458761:QCR458772 QMM458761:QMN458772 QWI458761:QWJ458772 RGE458761:RGF458772 RQA458761:RQB458772 RZW458761:RZX458772 SJS458761:SJT458772 STO458761:STP458772 TDK458761:TDL458772 TNG458761:TNH458772 TXC458761:TXD458772 UGY458761:UGZ458772 UQU458761:UQV458772 VAQ458761:VAR458772 VKM458761:VKN458772 VUI458761:VUJ458772 WEE458761:WEF458772 WOA458761:WOB458772 WXW458761:WXX458772 BO524297:BP524308 LK524297:LL524308 VG524297:VH524308 AFC524297:AFD524308 AOY524297:AOZ524308 AYU524297:AYV524308 BIQ524297:BIR524308 BSM524297:BSN524308 CCI524297:CCJ524308 CME524297:CMF524308 CWA524297:CWB524308 DFW524297:DFX524308 DPS524297:DPT524308 DZO524297:DZP524308 EJK524297:EJL524308 ETG524297:ETH524308 FDC524297:FDD524308 FMY524297:FMZ524308 FWU524297:FWV524308 GGQ524297:GGR524308 GQM524297:GQN524308 HAI524297:HAJ524308 HKE524297:HKF524308 HUA524297:HUB524308 IDW524297:IDX524308 INS524297:INT524308 IXO524297:IXP524308 JHK524297:JHL524308 JRG524297:JRH524308 KBC524297:KBD524308 KKY524297:KKZ524308 KUU524297:KUV524308 LEQ524297:LER524308 LOM524297:LON524308 LYI524297:LYJ524308 MIE524297:MIF524308 MSA524297:MSB524308 NBW524297:NBX524308 NLS524297:NLT524308 NVO524297:NVP524308 OFK524297:OFL524308 OPG524297:OPH524308 OZC524297:OZD524308 PIY524297:PIZ524308 PSU524297:PSV524308 QCQ524297:QCR524308 QMM524297:QMN524308 QWI524297:QWJ524308 RGE524297:RGF524308 RQA524297:RQB524308 RZW524297:RZX524308 SJS524297:SJT524308 STO524297:STP524308 TDK524297:TDL524308 TNG524297:TNH524308 TXC524297:TXD524308 UGY524297:UGZ524308 UQU524297:UQV524308 VAQ524297:VAR524308 VKM524297:VKN524308 VUI524297:VUJ524308 WEE524297:WEF524308 WOA524297:WOB524308 WXW524297:WXX524308 BO589833:BP589844 LK589833:LL589844 VG589833:VH589844 AFC589833:AFD589844 AOY589833:AOZ589844 AYU589833:AYV589844 BIQ589833:BIR589844 BSM589833:BSN589844 CCI589833:CCJ589844 CME589833:CMF589844 CWA589833:CWB589844 DFW589833:DFX589844 DPS589833:DPT589844 DZO589833:DZP589844 EJK589833:EJL589844 ETG589833:ETH589844 FDC589833:FDD589844 FMY589833:FMZ589844 FWU589833:FWV589844 GGQ589833:GGR589844 GQM589833:GQN589844 HAI589833:HAJ589844 HKE589833:HKF589844 HUA589833:HUB589844 IDW589833:IDX589844 INS589833:INT589844 IXO589833:IXP589844 JHK589833:JHL589844 JRG589833:JRH589844 KBC589833:KBD589844 KKY589833:KKZ589844 KUU589833:KUV589844 LEQ589833:LER589844 LOM589833:LON589844 LYI589833:LYJ589844 MIE589833:MIF589844 MSA589833:MSB589844 NBW589833:NBX589844 NLS589833:NLT589844 NVO589833:NVP589844 OFK589833:OFL589844 OPG589833:OPH589844 OZC589833:OZD589844 PIY589833:PIZ589844 PSU589833:PSV589844 QCQ589833:QCR589844 QMM589833:QMN589844 QWI589833:QWJ589844 RGE589833:RGF589844 RQA589833:RQB589844 RZW589833:RZX589844 SJS589833:SJT589844 STO589833:STP589844 TDK589833:TDL589844 TNG589833:TNH589844 TXC589833:TXD589844 UGY589833:UGZ589844 UQU589833:UQV589844 VAQ589833:VAR589844 VKM589833:VKN589844 VUI589833:VUJ589844 WEE589833:WEF589844 WOA589833:WOB589844 WXW589833:WXX589844 BO655369:BP655380 LK655369:LL655380 VG655369:VH655380 AFC655369:AFD655380 AOY655369:AOZ655380 AYU655369:AYV655380 BIQ655369:BIR655380 BSM655369:BSN655380 CCI655369:CCJ655380 CME655369:CMF655380 CWA655369:CWB655380 DFW655369:DFX655380 DPS655369:DPT655380 DZO655369:DZP655380 EJK655369:EJL655380 ETG655369:ETH655380 FDC655369:FDD655380 FMY655369:FMZ655380 FWU655369:FWV655380 GGQ655369:GGR655380 GQM655369:GQN655380 HAI655369:HAJ655380 HKE655369:HKF655380 HUA655369:HUB655380 IDW655369:IDX655380 INS655369:INT655380 IXO655369:IXP655380 JHK655369:JHL655380 JRG655369:JRH655380 KBC655369:KBD655380 KKY655369:KKZ655380 KUU655369:KUV655380 LEQ655369:LER655380 LOM655369:LON655380 LYI655369:LYJ655380 MIE655369:MIF655380 MSA655369:MSB655380 NBW655369:NBX655380 NLS655369:NLT655380 NVO655369:NVP655380 OFK655369:OFL655380 OPG655369:OPH655380 OZC655369:OZD655380 PIY655369:PIZ655380 PSU655369:PSV655380 QCQ655369:QCR655380 QMM655369:QMN655380 QWI655369:QWJ655380 RGE655369:RGF655380 RQA655369:RQB655380 RZW655369:RZX655380 SJS655369:SJT655380 STO655369:STP655380 TDK655369:TDL655380 TNG655369:TNH655380 TXC655369:TXD655380 UGY655369:UGZ655380 UQU655369:UQV655380 VAQ655369:VAR655380 VKM655369:VKN655380 VUI655369:VUJ655380 WEE655369:WEF655380 WOA655369:WOB655380 WXW655369:WXX655380 BO720905:BP720916 LK720905:LL720916 VG720905:VH720916 AFC720905:AFD720916 AOY720905:AOZ720916 AYU720905:AYV720916 BIQ720905:BIR720916 BSM720905:BSN720916 CCI720905:CCJ720916 CME720905:CMF720916 CWA720905:CWB720916 DFW720905:DFX720916 DPS720905:DPT720916 DZO720905:DZP720916 EJK720905:EJL720916 ETG720905:ETH720916 FDC720905:FDD720916 FMY720905:FMZ720916 FWU720905:FWV720916 GGQ720905:GGR720916 GQM720905:GQN720916 HAI720905:HAJ720916 HKE720905:HKF720916 HUA720905:HUB720916 IDW720905:IDX720916 INS720905:INT720916 IXO720905:IXP720916 JHK720905:JHL720916 JRG720905:JRH720916 KBC720905:KBD720916 KKY720905:KKZ720916 KUU720905:KUV720916 LEQ720905:LER720916 LOM720905:LON720916 LYI720905:LYJ720916 MIE720905:MIF720916 MSA720905:MSB720916 NBW720905:NBX720916 NLS720905:NLT720916 NVO720905:NVP720916 OFK720905:OFL720916 OPG720905:OPH720916 OZC720905:OZD720916 PIY720905:PIZ720916 PSU720905:PSV720916 QCQ720905:QCR720916 QMM720905:QMN720916 QWI720905:QWJ720916 RGE720905:RGF720916 RQA720905:RQB720916 RZW720905:RZX720916 SJS720905:SJT720916 STO720905:STP720916 TDK720905:TDL720916 TNG720905:TNH720916 TXC720905:TXD720916 UGY720905:UGZ720916 UQU720905:UQV720916 VAQ720905:VAR720916 VKM720905:VKN720916 VUI720905:VUJ720916 WEE720905:WEF720916 WOA720905:WOB720916 WXW720905:WXX720916 BO786441:BP786452 LK786441:LL786452 VG786441:VH786452 AFC786441:AFD786452 AOY786441:AOZ786452 AYU786441:AYV786452 BIQ786441:BIR786452 BSM786441:BSN786452 CCI786441:CCJ786452 CME786441:CMF786452 CWA786441:CWB786452 DFW786441:DFX786452 DPS786441:DPT786452 DZO786441:DZP786452 EJK786441:EJL786452 ETG786441:ETH786452 FDC786441:FDD786452 FMY786441:FMZ786452 FWU786441:FWV786452 GGQ786441:GGR786452 GQM786441:GQN786452 HAI786441:HAJ786452 HKE786441:HKF786452 HUA786441:HUB786452 IDW786441:IDX786452 INS786441:INT786452 IXO786441:IXP786452 JHK786441:JHL786452 JRG786441:JRH786452 KBC786441:KBD786452 KKY786441:KKZ786452 KUU786441:KUV786452 LEQ786441:LER786452 LOM786441:LON786452 LYI786441:LYJ786452 MIE786441:MIF786452 MSA786441:MSB786452 NBW786441:NBX786452 NLS786441:NLT786452 NVO786441:NVP786452 OFK786441:OFL786452 OPG786441:OPH786452 OZC786441:OZD786452 PIY786441:PIZ786452 PSU786441:PSV786452 QCQ786441:QCR786452 QMM786441:QMN786452 QWI786441:QWJ786452 RGE786441:RGF786452 RQA786441:RQB786452 RZW786441:RZX786452 SJS786441:SJT786452 STO786441:STP786452 TDK786441:TDL786452 TNG786441:TNH786452 TXC786441:TXD786452 UGY786441:UGZ786452 UQU786441:UQV786452 VAQ786441:VAR786452 VKM786441:VKN786452 VUI786441:VUJ786452 WEE786441:WEF786452 WOA786441:WOB786452 WXW786441:WXX786452 BO851977:BP851988 LK851977:LL851988 VG851977:VH851988 AFC851977:AFD851988 AOY851977:AOZ851988 AYU851977:AYV851988 BIQ851977:BIR851988 BSM851977:BSN851988 CCI851977:CCJ851988 CME851977:CMF851988 CWA851977:CWB851988 DFW851977:DFX851988 DPS851977:DPT851988 DZO851977:DZP851988 EJK851977:EJL851988 ETG851977:ETH851988 FDC851977:FDD851988 FMY851977:FMZ851988 FWU851977:FWV851988 GGQ851977:GGR851988 GQM851977:GQN851988 HAI851977:HAJ851988 HKE851977:HKF851988 HUA851977:HUB851988 IDW851977:IDX851988 INS851977:INT851988 IXO851977:IXP851988 JHK851977:JHL851988 JRG851977:JRH851988 KBC851977:KBD851988 KKY851977:KKZ851988 KUU851977:KUV851988 LEQ851977:LER851988 LOM851977:LON851988 LYI851977:LYJ851988 MIE851977:MIF851988 MSA851977:MSB851988 NBW851977:NBX851988 NLS851977:NLT851988 NVO851977:NVP851988 OFK851977:OFL851988 OPG851977:OPH851988 OZC851977:OZD851988 PIY851977:PIZ851988 PSU851977:PSV851988 QCQ851977:QCR851988 QMM851977:QMN851988 QWI851977:QWJ851988 RGE851977:RGF851988 RQA851977:RQB851988 RZW851977:RZX851988 SJS851977:SJT851988 STO851977:STP851988 TDK851977:TDL851988 TNG851977:TNH851988 TXC851977:TXD851988 UGY851977:UGZ851988 UQU851977:UQV851988 VAQ851977:VAR851988 VKM851977:VKN851988 VUI851977:VUJ851988 WEE851977:WEF851988 WOA851977:WOB851988 WXW851977:WXX851988 BO917513:BP917524 LK917513:LL917524 VG917513:VH917524 AFC917513:AFD917524 AOY917513:AOZ917524 AYU917513:AYV917524 BIQ917513:BIR917524 BSM917513:BSN917524 CCI917513:CCJ917524 CME917513:CMF917524 CWA917513:CWB917524 DFW917513:DFX917524 DPS917513:DPT917524 DZO917513:DZP917524 EJK917513:EJL917524 ETG917513:ETH917524 FDC917513:FDD917524 FMY917513:FMZ917524 FWU917513:FWV917524 GGQ917513:GGR917524 GQM917513:GQN917524 HAI917513:HAJ917524 HKE917513:HKF917524 HUA917513:HUB917524 IDW917513:IDX917524 INS917513:INT917524 IXO917513:IXP917524 JHK917513:JHL917524 JRG917513:JRH917524 KBC917513:KBD917524 KKY917513:KKZ917524 KUU917513:KUV917524 LEQ917513:LER917524 LOM917513:LON917524 LYI917513:LYJ917524 MIE917513:MIF917524 MSA917513:MSB917524 NBW917513:NBX917524 NLS917513:NLT917524 NVO917513:NVP917524 OFK917513:OFL917524 OPG917513:OPH917524 OZC917513:OZD917524 PIY917513:PIZ917524 PSU917513:PSV917524 QCQ917513:QCR917524 QMM917513:QMN917524 QWI917513:QWJ917524 RGE917513:RGF917524 RQA917513:RQB917524 RZW917513:RZX917524 SJS917513:SJT917524 STO917513:STP917524 TDK917513:TDL917524 TNG917513:TNH917524 TXC917513:TXD917524 UGY917513:UGZ917524 UQU917513:UQV917524 VAQ917513:VAR917524 VKM917513:VKN917524 VUI917513:VUJ917524 WEE917513:WEF917524 WOA917513:WOB917524 WXW917513:WXX917524 BO983049:BP983060 LK983049:LL983060 VG983049:VH983060 AFC983049:AFD983060 AOY983049:AOZ983060 AYU983049:AYV983060 BIQ983049:BIR983060 BSM983049:BSN983060 CCI983049:CCJ983060 CME983049:CMF983060 CWA983049:CWB983060 DFW983049:DFX983060 DPS983049:DPT983060 DZO983049:DZP983060 EJK983049:EJL983060 ETG983049:ETH983060 FDC983049:FDD983060 FMY983049:FMZ983060 FWU983049:FWV983060 GGQ983049:GGR983060 GQM983049:GQN983060 HAI983049:HAJ983060 HKE983049:HKF983060 HUA983049:HUB983060 IDW983049:IDX983060 INS983049:INT983060 IXO983049:IXP983060 JHK983049:JHL983060 JRG983049:JRH983060 KBC983049:KBD983060 KKY983049:KKZ983060 KUU983049:KUV983060 LEQ983049:LER983060 LOM983049:LON983060 LYI983049:LYJ983060 MIE983049:MIF983060 MSA983049:MSB983060 NBW983049:NBX983060 NLS983049:NLT983060 NVO983049:NVP983060 OFK983049:OFL983060 OPG983049:OPH983060 OZC983049:OZD983060 PIY983049:PIZ983060 PSU983049:PSV983060 QCQ983049:QCR983060 QMM983049:QMN983060 QWI983049:QWJ983060 RGE983049:RGF983060 RQA983049:RQB983060 RZW983049:RZX983060 SJS983049:SJT983060 STO983049:STP983060 TDK983049:TDL983060 TNG983049:TNH983060 TXC983049:TXD983060 UGY983049:UGZ983060 UQU983049:UQV983060 VAQ983049:VAR983060 VKM983049:VKN983060 VUI983049:VUJ983060 WEE983049:WEF983060 WOA983049:WOB983060 WXW983049:WXX983060 AA16:AA19 KV3:KV14 UR3:UR14 AEN3:AEN14 AOJ3:AOJ14 AYF3:AYF14 BIB3:BIB14 BRX3:BRX14 CBT3:CBT14 CLP3:CLP14 CVL3:CVL14 DFH3:DFH14 DPD3:DPD14 DYZ3:DYZ14 EIV3:EIV14 ESR3:ESR14 FCN3:FCN14 FMJ3:FMJ14 FWF3:FWF14 GGB3:GGB14 GPX3:GPX14 GZT3:GZT14 HJP3:HJP14 HTL3:HTL14 IDH3:IDH14 IND3:IND14 IWZ3:IWZ14 JGV3:JGV14 JQR3:JQR14 KAN3:KAN14 KKJ3:KKJ14 KUF3:KUF14 LEB3:LEB14 LNX3:LNX14 LXT3:LXT14 MHP3:MHP14 MRL3:MRL14 NBH3:NBH14 NLD3:NLD14 NUZ3:NUZ14 OEV3:OEV14 OOR3:OOR14 OYN3:OYN14 PIJ3:PIJ14 PSF3:PSF14 QCB3:QCB14 QLX3:QLX14 QVT3:QVT14 RFP3:RFP14 RPL3:RPL14 RZH3:RZH14 SJD3:SJD14 SSZ3:SSZ14 TCV3:TCV14 TMR3:TMR14 TWN3:TWN14 UGJ3:UGJ14 UQF3:UQF14 VAB3:VAB14 VJX3:VJX14 VTT3:VTT14 WDP3:WDP14 WNL3:WNL14 WXH3:WXH14 AZ196617:AZ196628 KV65545:KV65556 UR65545:UR65556 AEN65545:AEN65556 AOJ65545:AOJ65556 AYF65545:AYF65556 BIB65545:BIB65556 BRX65545:BRX65556 CBT65545:CBT65556 CLP65545:CLP65556 CVL65545:CVL65556 DFH65545:DFH65556 DPD65545:DPD65556 DYZ65545:DYZ65556 EIV65545:EIV65556 ESR65545:ESR65556 FCN65545:FCN65556 FMJ65545:FMJ65556 FWF65545:FWF65556 GGB65545:GGB65556 GPX65545:GPX65556 GZT65545:GZT65556 HJP65545:HJP65556 HTL65545:HTL65556 IDH65545:IDH65556 IND65545:IND65556 IWZ65545:IWZ65556 JGV65545:JGV65556 JQR65545:JQR65556 KAN65545:KAN65556 KKJ65545:KKJ65556 KUF65545:KUF65556 LEB65545:LEB65556 LNX65545:LNX65556 LXT65545:LXT65556 MHP65545:MHP65556 MRL65545:MRL65556 NBH65545:NBH65556 NLD65545:NLD65556 NUZ65545:NUZ65556 OEV65545:OEV65556 OOR65545:OOR65556 OYN65545:OYN65556 PIJ65545:PIJ65556 PSF65545:PSF65556 QCB65545:QCB65556 QLX65545:QLX65556 QVT65545:QVT65556 RFP65545:RFP65556 RPL65545:RPL65556 RZH65545:RZH65556 SJD65545:SJD65556 SSZ65545:SSZ65556 TCV65545:TCV65556 TMR65545:TMR65556 TWN65545:TWN65556 UGJ65545:UGJ65556 UQF65545:UQF65556 VAB65545:VAB65556 VJX65545:VJX65556 VTT65545:VTT65556 WDP65545:WDP65556 WNL65545:WNL65556 WXH65545:WXH65556 AZ262153:AZ262164 KV131081:KV131092 UR131081:UR131092 AEN131081:AEN131092 AOJ131081:AOJ131092 AYF131081:AYF131092 BIB131081:BIB131092 BRX131081:BRX131092 CBT131081:CBT131092 CLP131081:CLP131092 CVL131081:CVL131092 DFH131081:DFH131092 DPD131081:DPD131092 DYZ131081:DYZ131092 EIV131081:EIV131092 ESR131081:ESR131092 FCN131081:FCN131092 FMJ131081:FMJ131092 FWF131081:FWF131092 GGB131081:GGB131092 GPX131081:GPX131092 GZT131081:GZT131092 HJP131081:HJP131092 HTL131081:HTL131092 IDH131081:IDH131092 IND131081:IND131092 IWZ131081:IWZ131092 JGV131081:JGV131092 JQR131081:JQR131092 KAN131081:KAN131092 KKJ131081:KKJ131092 KUF131081:KUF131092 LEB131081:LEB131092 LNX131081:LNX131092 LXT131081:LXT131092 MHP131081:MHP131092 MRL131081:MRL131092 NBH131081:NBH131092 NLD131081:NLD131092 NUZ131081:NUZ131092 OEV131081:OEV131092 OOR131081:OOR131092 OYN131081:OYN131092 PIJ131081:PIJ131092 PSF131081:PSF131092 QCB131081:QCB131092 QLX131081:QLX131092 QVT131081:QVT131092 RFP131081:RFP131092 RPL131081:RPL131092 RZH131081:RZH131092 SJD131081:SJD131092 SSZ131081:SSZ131092 TCV131081:TCV131092 TMR131081:TMR131092 TWN131081:TWN131092 UGJ131081:UGJ131092 UQF131081:UQF131092 VAB131081:VAB131092 VJX131081:VJX131092 VTT131081:VTT131092 WDP131081:WDP131092 WNL131081:WNL131092 WXH131081:WXH131092 AZ327689:AZ327700 KV196617:KV196628 UR196617:UR196628 AEN196617:AEN196628 AOJ196617:AOJ196628 AYF196617:AYF196628 BIB196617:BIB196628 BRX196617:BRX196628 CBT196617:CBT196628 CLP196617:CLP196628 CVL196617:CVL196628 DFH196617:DFH196628 DPD196617:DPD196628 DYZ196617:DYZ196628 EIV196617:EIV196628 ESR196617:ESR196628 FCN196617:FCN196628 FMJ196617:FMJ196628 FWF196617:FWF196628 GGB196617:GGB196628 GPX196617:GPX196628 GZT196617:GZT196628 HJP196617:HJP196628 HTL196617:HTL196628 IDH196617:IDH196628 IND196617:IND196628 IWZ196617:IWZ196628 JGV196617:JGV196628 JQR196617:JQR196628 KAN196617:KAN196628 KKJ196617:KKJ196628 KUF196617:KUF196628 LEB196617:LEB196628 LNX196617:LNX196628 LXT196617:LXT196628 MHP196617:MHP196628 MRL196617:MRL196628 NBH196617:NBH196628 NLD196617:NLD196628 NUZ196617:NUZ196628 OEV196617:OEV196628 OOR196617:OOR196628 OYN196617:OYN196628 PIJ196617:PIJ196628 PSF196617:PSF196628 QCB196617:QCB196628 QLX196617:QLX196628 QVT196617:QVT196628 RFP196617:RFP196628 RPL196617:RPL196628 RZH196617:RZH196628 SJD196617:SJD196628 SSZ196617:SSZ196628 TCV196617:TCV196628 TMR196617:TMR196628 TWN196617:TWN196628 UGJ196617:UGJ196628 UQF196617:UQF196628 VAB196617:VAB196628 VJX196617:VJX196628 VTT196617:VTT196628 WDP196617:WDP196628 WNL196617:WNL196628 WXH196617:WXH196628 AZ393225:AZ393236 KV262153:KV262164 UR262153:UR262164 AEN262153:AEN262164 AOJ262153:AOJ262164 AYF262153:AYF262164 BIB262153:BIB262164 BRX262153:BRX262164 CBT262153:CBT262164 CLP262153:CLP262164 CVL262153:CVL262164 DFH262153:DFH262164 DPD262153:DPD262164 DYZ262153:DYZ262164 EIV262153:EIV262164 ESR262153:ESR262164 FCN262153:FCN262164 FMJ262153:FMJ262164 FWF262153:FWF262164 GGB262153:GGB262164 GPX262153:GPX262164 GZT262153:GZT262164 HJP262153:HJP262164 HTL262153:HTL262164 IDH262153:IDH262164 IND262153:IND262164 IWZ262153:IWZ262164 JGV262153:JGV262164 JQR262153:JQR262164 KAN262153:KAN262164 KKJ262153:KKJ262164 KUF262153:KUF262164 LEB262153:LEB262164 LNX262153:LNX262164 LXT262153:LXT262164 MHP262153:MHP262164 MRL262153:MRL262164 NBH262153:NBH262164 NLD262153:NLD262164 NUZ262153:NUZ262164 OEV262153:OEV262164 OOR262153:OOR262164 OYN262153:OYN262164 PIJ262153:PIJ262164 PSF262153:PSF262164 QCB262153:QCB262164 QLX262153:QLX262164 QVT262153:QVT262164 RFP262153:RFP262164 RPL262153:RPL262164 RZH262153:RZH262164 SJD262153:SJD262164 SSZ262153:SSZ262164 TCV262153:TCV262164 TMR262153:TMR262164 TWN262153:TWN262164 UGJ262153:UGJ262164 UQF262153:UQF262164 VAB262153:VAB262164 VJX262153:VJX262164 VTT262153:VTT262164 WDP262153:WDP262164 WNL262153:WNL262164 WXH262153:WXH262164 AZ458761:AZ458772 KV327689:KV327700 UR327689:UR327700 AEN327689:AEN327700 AOJ327689:AOJ327700 AYF327689:AYF327700 BIB327689:BIB327700 BRX327689:BRX327700 CBT327689:CBT327700 CLP327689:CLP327700 CVL327689:CVL327700 DFH327689:DFH327700 DPD327689:DPD327700 DYZ327689:DYZ327700 EIV327689:EIV327700 ESR327689:ESR327700 FCN327689:FCN327700 FMJ327689:FMJ327700 FWF327689:FWF327700 GGB327689:GGB327700 GPX327689:GPX327700 GZT327689:GZT327700 HJP327689:HJP327700 HTL327689:HTL327700 IDH327689:IDH327700 IND327689:IND327700 IWZ327689:IWZ327700 JGV327689:JGV327700 JQR327689:JQR327700 KAN327689:KAN327700 KKJ327689:KKJ327700 KUF327689:KUF327700 LEB327689:LEB327700 LNX327689:LNX327700 LXT327689:LXT327700 MHP327689:MHP327700 MRL327689:MRL327700 NBH327689:NBH327700 NLD327689:NLD327700 NUZ327689:NUZ327700 OEV327689:OEV327700 OOR327689:OOR327700 OYN327689:OYN327700 PIJ327689:PIJ327700 PSF327689:PSF327700 QCB327689:QCB327700 QLX327689:QLX327700 QVT327689:QVT327700 RFP327689:RFP327700 RPL327689:RPL327700 RZH327689:RZH327700 SJD327689:SJD327700 SSZ327689:SSZ327700 TCV327689:TCV327700 TMR327689:TMR327700 TWN327689:TWN327700 UGJ327689:UGJ327700 UQF327689:UQF327700 VAB327689:VAB327700 VJX327689:VJX327700 VTT327689:VTT327700 WDP327689:WDP327700 WNL327689:WNL327700 WXH327689:WXH327700 AZ524297:AZ524308 KV393225:KV393236 UR393225:UR393236 AEN393225:AEN393236 AOJ393225:AOJ393236 AYF393225:AYF393236 BIB393225:BIB393236 BRX393225:BRX393236 CBT393225:CBT393236 CLP393225:CLP393236 CVL393225:CVL393236 DFH393225:DFH393236 DPD393225:DPD393236 DYZ393225:DYZ393236 EIV393225:EIV393236 ESR393225:ESR393236 FCN393225:FCN393236 FMJ393225:FMJ393236 FWF393225:FWF393236 GGB393225:GGB393236 GPX393225:GPX393236 GZT393225:GZT393236 HJP393225:HJP393236 HTL393225:HTL393236 IDH393225:IDH393236 IND393225:IND393236 IWZ393225:IWZ393236 JGV393225:JGV393236 JQR393225:JQR393236 KAN393225:KAN393236 KKJ393225:KKJ393236 KUF393225:KUF393236 LEB393225:LEB393236 LNX393225:LNX393236 LXT393225:LXT393236 MHP393225:MHP393236 MRL393225:MRL393236 NBH393225:NBH393236 NLD393225:NLD393236 NUZ393225:NUZ393236 OEV393225:OEV393236 OOR393225:OOR393236 OYN393225:OYN393236 PIJ393225:PIJ393236 PSF393225:PSF393236 QCB393225:QCB393236 QLX393225:QLX393236 QVT393225:QVT393236 RFP393225:RFP393236 RPL393225:RPL393236 RZH393225:RZH393236 SJD393225:SJD393236 SSZ393225:SSZ393236 TCV393225:TCV393236 TMR393225:TMR393236 TWN393225:TWN393236 UGJ393225:UGJ393236 UQF393225:UQF393236 VAB393225:VAB393236 VJX393225:VJX393236 VTT393225:VTT393236 WDP393225:WDP393236 WNL393225:WNL393236 WXH393225:WXH393236 AZ589833:AZ589844 KV458761:KV458772 UR458761:UR458772 AEN458761:AEN458772 AOJ458761:AOJ458772 AYF458761:AYF458772 BIB458761:BIB458772 BRX458761:BRX458772 CBT458761:CBT458772 CLP458761:CLP458772 CVL458761:CVL458772 DFH458761:DFH458772 DPD458761:DPD458772 DYZ458761:DYZ458772 EIV458761:EIV458772 ESR458761:ESR458772 FCN458761:FCN458772 FMJ458761:FMJ458772 FWF458761:FWF458772 GGB458761:GGB458772 GPX458761:GPX458772 GZT458761:GZT458772 HJP458761:HJP458772 HTL458761:HTL458772 IDH458761:IDH458772 IND458761:IND458772 IWZ458761:IWZ458772 JGV458761:JGV458772 JQR458761:JQR458772 KAN458761:KAN458772 KKJ458761:KKJ458772 KUF458761:KUF458772 LEB458761:LEB458772 LNX458761:LNX458772 LXT458761:LXT458772 MHP458761:MHP458772 MRL458761:MRL458772 NBH458761:NBH458772 NLD458761:NLD458772 NUZ458761:NUZ458772 OEV458761:OEV458772 OOR458761:OOR458772 OYN458761:OYN458772 PIJ458761:PIJ458772 PSF458761:PSF458772 QCB458761:QCB458772 QLX458761:QLX458772 QVT458761:QVT458772 RFP458761:RFP458772 RPL458761:RPL458772 RZH458761:RZH458772 SJD458761:SJD458772 SSZ458761:SSZ458772 TCV458761:TCV458772 TMR458761:TMR458772 TWN458761:TWN458772 UGJ458761:UGJ458772 UQF458761:UQF458772 VAB458761:VAB458772 VJX458761:VJX458772 VTT458761:VTT458772 WDP458761:WDP458772 WNL458761:WNL458772 WXH458761:WXH458772 AZ655369:AZ655380 KV524297:KV524308 UR524297:UR524308 AEN524297:AEN524308 AOJ524297:AOJ524308 AYF524297:AYF524308 BIB524297:BIB524308 BRX524297:BRX524308 CBT524297:CBT524308 CLP524297:CLP524308 CVL524297:CVL524308 DFH524297:DFH524308 DPD524297:DPD524308 DYZ524297:DYZ524308 EIV524297:EIV524308 ESR524297:ESR524308 FCN524297:FCN524308 FMJ524297:FMJ524308 FWF524297:FWF524308 GGB524297:GGB524308 GPX524297:GPX524308 GZT524297:GZT524308 HJP524297:HJP524308 HTL524297:HTL524308 IDH524297:IDH524308 IND524297:IND524308 IWZ524297:IWZ524308 JGV524297:JGV524308 JQR524297:JQR524308 KAN524297:KAN524308 KKJ524297:KKJ524308 KUF524297:KUF524308 LEB524297:LEB524308 LNX524297:LNX524308 LXT524297:LXT524308 MHP524297:MHP524308 MRL524297:MRL524308 NBH524297:NBH524308 NLD524297:NLD524308 NUZ524297:NUZ524308 OEV524297:OEV524308 OOR524297:OOR524308 OYN524297:OYN524308 PIJ524297:PIJ524308 PSF524297:PSF524308 QCB524297:QCB524308 QLX524297:QLX524308 QVT524297:QVT524308 RFP524297:RFP524308 RPL524297:RPL524308 RZH524297:RZH524308 SJD524297:SJD524308 SSZ524297:SSZ524308 TCV524297:TCV524308 TMR524297:TMR524308 TWN524297:TWN524308 UGJ524297:UGJ524308 UQF524297:UQF524308 VAB524297:VAB524308 VJX524297:VJX524308 VTT524297:VTT524308 WDP524297:WDP524308 WNL524297:WNL524308 WXH524297:WXH524308 AZ720905:AZ720916 KV589833:KV589844 UR589833:UR589844 AEN589833:AEN589844 AOJ589833:AOJ589844 AYF589833:AYF589844 BIB589833:BIB589844 BRX589833:BRX589844 CBT589833:CBT589844 CLP589833:CLP589844 CVL589833:CVL589844 DFH589833:DFH589844 DPD589833:DPD589844 DYZ589833:DYZ589844 EIV589833:EIV589844 ESR589833:ESR589844 FCN589833:FCN589844 FMJ589833:FMJ589844 FWF589833:FWF589844 GGB589833:GGB589844 GPX589833:GPX589844 GZT589833:GZT589844 HJP589833:HJP589844 HTL589833:HTL589844 IDH589833:IDH589844 IND589833:IND589844 IWZ589833:IWZ589844 JGV589833:JGV589844 JQR589833:JQR589844 KAN589833:KAN589844 KKJ589833:KKJ589844 KUF589833:KUF589844 LEB589833:LEB589844 LNX589833:LNX589844 LXT589833:LXT589844 MHP589833:MHP589844 MRL589833:MRL589844 NBH589833:NBH589844 NLD589833:NLD589844 NUZ589833:NUZ589844 OEV589833:OEV589844 OOR589833:OOR589844 OYN589833:OYN589844 PIJ589833:PIJ589844 PSF589833:PSF589844 QCB589833:QCB589844 QLX589833:QLX589844 QVT589833:QVT589844 RFP589833:RFP589844 RPL589833:RPL589844 RZH589833:RZH589844 SJD589833:SJD589844 SSZ589833:SSZ589844 TCV589833:TCV589844 TMR589833:TMR589844 TWN589833:TWN589844 UGJ589833:UGJ589844 UQF589833:UQF589844 VAB589833:VAB589844 VJX589833:VJX589844 VTT589833:VTT589844 WDP589833:WDP589844 WNL589833:WNL589844 WXH589833:WXH589844 AZ786441:AZ786452 KV655369:KV655380 UR655369:UR655380 AEN655369:AEN655380 AOJ655369:AOJ655380 AYF655369:AYF655380 BIB655369:BIB655380 BRX655369:BRX655380 CBT655369:CBT655380 CLP655369:CLP655380 CVL655369:CVL655380 DFH655369:DFH655380 DPD655369:DPD655380 DYZ655369:DYZ655380 EIV655369:EIV655380 ESR655369:ESR655380 FCN655369:FCN655380 FMJ655369:FMJ655380 FWF655369:FWF655380 GGB655369:GGB655380 GPX655369:GPX655380 GZT655369:GZT655380 HJP655369:HJP655380 HTL655369:HTL655380 IDH655369:IDH655380 IND655369:IND655380 IWZ655369:IWZ655380 JGV655369:JGV655380 JQR655369:JQR655380 KAN655369:KAN655380 KKJ655369:KKJ655380 KUF655369:KUF655380 LEB655369:LEB655380 LNX655369:LNX655380 LXT655369:LXT655380 MHP655369:MHP655380 MRL655369:MRL655380 NBH655369:NBH655380 NLD655369:NLD655380 NUZ655369:NUZ655380 OEV655369:OEV655380 OOR655369:OOR655380 OYN655369:OYN655380 PIJ655369:PIJ655380 PSF655369:PSF655380 QCB655369:QCB655380 QLX655369:QLX655380 QVT655369:QVT655380 RFP655369:RFP655380 RPL655369:RPL655380 RZH655369:RZH655380 SJD655369:SJD655380 SSZ655369:SSZ655380 TCV655369:TCV655380 TMR655369:TMR655380 TWN655369:TWN655380 UGJ655369:UGJ655380 UQF655369:UQF655380 VAB655369:VAB655380 VJX655369:VJX655380 VTT655369:VTT655380 WDP655369:WDP655380 WNL655369:WNL655380 WXH655369:WXH655380 AZ851977:AZ851988 KV720905:KV720916 UR720905:UR720916 AEN720905:AEN720916 AOJ720905:AOJ720916 AYF720905:AYF720916 BIB720905:BIB720916 BRX720905:BRX720916 CBT720905:CBT720916 CLP720905:CLP720916 CVL720905:CVL720916 DFH720905:DFH720916 DPD720905:DPD720916 DYZ720905:DYZ720916 EIV720905:EIV720916 ESR720905:ESR720916 FCN720905:FCN720916 FMJ720905:FMJ720916 FWF720905:FWF720916 GGB720905:GGB720916 GPX720905:GPX720916 GZT720905:GZT720916 HJP720905:HJP720916 HTL720905:HTL720916 IDH720905:IDH720916 IND720905:IND720916 IWZ720905:IWZ720916 JGV720905:JGV720916 JQR720905:JQR720916 KAN720905:KAN720916 KKJ720905:KKJ720916 KUF720905:KUF720916 LEB720905:LEB720916 LNX720905:LNX720916 LXT720905:LXT720916 MHP720905:MHP720916 MRL720905:MRL720916 NBH720905:NBH720916 NLD720905:NLD720916 NUZ720905:NUZ720916 OEV720905:OEV720916 OOR720905:OOR720916 OYN720905:OYN720916 PIJ720905:PIJ720916 PSF720905:PSF720916 QCB720905:QCB720916 QLX720905:QLX720916 QVT720905:QVT720916 RFP720905:RFP720916 RPL720905:RPL720916 RZH720905:RZH720916 SJD720905:SJD720916 SSZ720905:SSZ720916 TCV720905:TCV720916 TMR720905:TMR720916 TWN720905:TWN720916 UGJ720905:UGJ720916 UQF720905:UQF720916 VAB720905:VAB720916 VJX720905:VJX720916 VTT720905:VTT720916 WDP720905:WDP720916 WNL720905:WNL720916 WXH720905:WXH720916 AZ917513:AZ917524 KV786441:KV786452 UR786441:UR786452 AEN786441:AEN786452 AOJ786441:AOJ786452 AYF786441:AYF786452 BIB786441:BIB786452 BRX786441:BRX786452 CBT786441:CBT786452 CLP786441:CLP786452 CVL786441:CVL786452 DFH786441:DFH786452 DPD786441:DPD786452 DYZ786441:DYZ786452 EIV786441:EIV786452 ESR786441:ESR786452 FCN786441:FCN786452 FMJ786441:FMJ786452 FWF786441:FWF786452 GGB786441:GGB786452 GPX786441:GPX786452 GZT786441:GZT786452 HJP786441:HJP786452 HTL786441:HTL786452 IDH786441:IDH786452 IND786441:IND786452 IWZ786441:IWZ786452 JGV786441:JGV786452 JQR786441:JQR786452 KAN786441:KAN786452 KKJ786441:KKJ786452 KUF786441:KUF786452 LEB786441:LEB786452 LNX786441:LNX786452 LXT786441:LXT786452 MHP786441:MHP786452 MRL786441:MRL786452 NBH786441:NBH786452 NLD786441:NLD786452 NUZ786441:NUZ786452 OEV786441:OEV786452 OOR786441:OOR786452 OYN786441:OYN786452 PIJ786441:PIJ786452 PSF786441:PSF786452 QCB786441:QCB786452 QLX786441:QLX786452 QVT786441:QVT786452 RFP786441:RFP786452 RPL786441:RPL786452 RZH786441:RZH786452 SJD786441:SJD786452 SSZ786441:SSZ786452 TCV786441:TCV786452 TMR786441:TMR786452 TWN786441:TWN786452 UGJ786441:UGJ786452 UQF786441:UQF786452 VAB786441:VAB786452 VJX786441:VJX786452 VTT786441:VTT786452 WDP786441:WDP786452 WNL786441:WNL786452 WXH786441:WXH786452 AZ983049:AZ983060 KV851977:KV851988 UR851977:UR851988 AEN851977:AEN851988 AOJ851977:AOJ851988 AYF851977:AYF851988 BIB851977:BIB851988 BRX851977:BRX851988 CBT851977:CBT851988 CLP851977:CLP851988 CVL851977:CVL851988 DFH851977:DFH851988 DPD851977:DPD851988 DYZ851977:DYZ851988 EIV851977:EIV851988 ESR851977:ESR851988 FCN851977:FCN851988 FMJ851977:FMJ851988 FWF851977:FWF851988 GGB851977:GGB851988 GPX851977:GPX851988 GZT851977:GZT851988 HJP851977:HJP851988 HTL851977:HTL851988 IDH851977:IDH851988 IND851977:IND851988 IWZ851977:IWZ851988 JGV851977:JGV851988 JQR851977:JQR851988 KAN851977:KAN851988 KKJ851977:KKJ851988 KUF851977:KUF851988 LEB851977:LEB851988 LNX851977:LNX851988 LXT851977:LXT851988 MHP851977:MHP851988 MRL851977:MRL851988 NBH851977:NBH851988 NLD851977:NLD851988 NUZ851977:NUZ851988 OEV851977:OEV851988 OOR851977:OOR851988 OYN851977:OYN851988 PIJ851977:PIJ851988 PSF851977:PSF851988 QCB851977:QCB851988 QLX851977:QLX851988 QVT851977:QVT851988 RFP851977:RFP851988 RPL851977:RPL851988 RZH851977:RZH851988 SJD851977:SJD851988 SSZ851977:SSZ851988 TCV851977:TCV851988 TMR851977:TMR851988 TWN851977:TWN851988 UGJ851977:UGJ851988 UQF851977:UQF851988 VAB851977:VAB851988 VJX851977:VJX851988 VTT851977:VTT851988 WDP851977:WDP851988 WNL851977:WNL851988 WXH851977:WXH851988 KV917513:KV917524 UR917513:UR917524 AEN917513:AEN917524 AOJ917513:AOJ917524 AYF917513:AYF917524 BIB917513:BIB917524 BRX917513:BRX917524 CBT917513:CBT917524 CLP917513:CLP917524 CVL917513:CVL917524 DFH917513:DFH917524 DPD917513:DPD917524 DYZ917513:DYZ917524 EIV917513:EIV917524 ESR917513:ESR917524 FCN917513:FCN917524 FMJ917513:FMJ917524 FWF917513:FWF917524 GGB917513:GGB917524 GPX917513:GPX917524 GZT917513:GZT917524 HJP917513:HJP917524 HTL917513:HTL917524 IDH917513:IDH917524 IND917513:IND917524 IWZ917513:IWZ917524 JGV917513:JGV917524 JQR917513:JQR917524 KAN917513:KAN917524 KKJ917513:KKJ917524 KUF917513:KUF917524 LEB917513:LEB917524 LNX917513:LNX917524 LXT917513:LXT917524 MHP917513:MHP917524 MRL917513:MRL917524 NBH917513:NBH917524 NLD917513:NLD917524 NUZ917513:NUZ917524 OEV917513:OEV917524 OOR917513:OOR917524 OYN917513:OYN917524 PIJ917513:PIJ917524 PSF917513:PSF917524 QCB917513:QCB917524 QLX917513:QLX917524 QVT917513:QVT917524 RFP917513:RFP917524 RPL917513:RPL917524 RZH917513:RZH917524 SJD917513:SJD917524 SSZ917513:SSZ917524 TCV917513:TCV917524 TMR917513:TMR917524 TWN917513:TWN917524 UGJ917513:UGJ917524 UQF917513:UQF917524 VAB917513:VAB917524 VJX917513:VJX917524 VTT917513:VTT917524 WDP917513:WDP917524 WNL917513:WNL917524 WXH917513:WXH917524 KV983049:KV983060 UR983049:UR983060 AEN983049:AEN983060 AOJ983049:AOJ983060 AYF983049:AYF983060 BIB983049:BIB983060 BRX983049:BRX983060 CBT983049:CBT983060 CLP983049:CLP983060 CVL983049:CVL983060 DFH983049:DFH983060 DPD983049:DPD983060 DYZ983049:DYZ983060 EIV983049:EIV983060 ESR983049:ESR983060 FCN983049:FCN983060 FMJ983049:FMJ983060 FWF983049:FWF983060 GGB983049:GGB983060 GPX983049:GPX983060 GZT983049:GZT983060 HJP983049:HJP983060 HTL983049:HTL983060 IDH983049:IDH983060 IND983049:IND983060 IWZ983049:IWZ983060 JGV983049:JGV983060 JQR983049:JQR983060 KAN983049:KAN983060 KKJ983049:KKJ983060 KUF983049:KUF983060 LEB983049:LEB983060 LNX983049:LNX983060 LXT983049:LXT983060 MHP983049:MHP983060 MRL983049:MRL983060 NBH983049:NBH983060 NLD983049:NLD983060 NUZ983049:NUZ983060 OEV983049:OEV983060 OOR983049:OOR983060 OYN983049:OYN983060 PIJ983049:PIJ983060 PSF983049:PSF983060 QCB983049:QCB983060 QLX983049:QLX983060 QVT983049:QVT983060 RFP983049:RFP983060 RPL983049:RPL983060 RZH983049:RZH983060 SJD983049:SJD983060 SSZ983049:SSZ983060 TCV983049:TCV983060 TMR983049:TMR983060 TWN983049:TWN983060 UGJ983049:UGJ983060 UQF983049:UQF983060 VAB983049:VAB983060 VJX983049:VJX983060 VTT983049:VTT983060 WDP983049:WDP983060 WNL983049:WNL983060 WXH983049:WXH983060 KR3:KR14 UN3:UN14 AEJ3:AEJ14 AOF3:AOF14 AYB3:AYB14 BHX3:BHX14 BRT3:BRT14 CBP3:CBP14 CLL3:CLL14 CVH3:CVH14 DFD3:DFD14 DOZ3:DOZ14 DYV3:DYV14 EIR3:EIR14 ESN3:ESN14 FCJ3:FCJ14 FMF3:FMF14 FWB3:FWB14 GFX3:GFX14 GPT3:GPT14 GZP3:GZP14 HJL3:HJL14 HTH3:HTH14 IDD3:IDD14 IMZ3:IMZ14 IWV3:IWV14 JGR3:JGR14 JQN3:JQN14 KAJ3:KAJ14 KKF3:KKF14 KUB3:KUB14 LDX3:LDX14 LNT3:LNT14 LXP3:LXP14 MHL3:MHL14 MRH3:MRH14 NBD3:NBD14 NKZ3:NKZ14 NUV3:NUV14 OER3:OER14 OON3:OON14 OYJ3:OYJ14 PIF3:PIF14 PSB3:PSB14 QBX3:QBX14 QLT3:QLT14 QVP3:QVP14 RFL3:RFL14 RPH3:RPH14 RZD3:RZD14 SIZ3:SIZ14 SSV3:SSV14 TCR3:TCR14 TMN3:TMN14 TWJ3:TWJ14 UGF3:UGF14 UQB3:UQB14 UZX3:UZX14 VJT3:VJT14 VTP3:VTP14 WDL3:WDL14 WNH3:WNH14 WXD3:WXD14 AJ131081:AN131092 KR65545:KR65556 UN65545:UN65556 AEJ65545:AEJ65556 AOF65545:AOF65556 AYB65545:AYB65556 BHX65545:BHX65556 BRT65545:BRT65556 CBP65545:CBP65556 CLL65545:CLL65556 CVH65545:CVH65556 DFD65545:DFD65556 DOZ65545:DOZ65556 DYV65545:DYV65556 EIR65545:EIR65556 ESN65545:ESN65556 FCJ65545:FCJ65556 FMF65545:FMF65556 FWB65545:FWB65556 GFX65545:GFX65556 GPT65545:GPT65556 GZP65545:GZP65556 HJL65545:HJL65556 HTH65545:HTH65556 IDD65545:IDD65556 IMZ65545:IMZ65556 IWV65545:IWV65556 JGR65545:JGR65556 JQN65545:JQN65556 KAJ65545:KAJ65556 KKF65545:KKF65556 KUB65545:KUB65556 LDX65545:LDX65556 LNT65545:LNT65556 LXP65545:LXP65556 MHL65545:MHL65556 MRH65545:MRH65556 NBD65545:NBD65556 NKZ65545:NKZ65556 NUV65545:NUV65556 OER65545:OER65556 OON65545:OON65556 OYJ65545:OYJ65556 PIF65545:PIF65556 PSB65545:PSB65556 QBX65545:QBX65556 QLT65545:QLT65556 QVP65545:QVP65556 RFL65545:RFL65556 RPH65545:RPH65556 RZD65545:RZD65556 SIZ65545:SIZ65556 SSV65545:SSV65556 TCR65545:TCR65556 TMN65545:TMN65556 TWJ65545:TWJ65556 UGF65545:UGF65556 UQB65545:UQB65556 UZX65545:UZX65556 VJT65545:VJT65556 VTP65545:VTP65556 WDL65545:WDL65556 WNH65545:WNH65556 WXD65545:WXD65556 AJ196617:AN196628 KR131081:KR131092 UN131081:UN131092 AEJ131081:AEJ131092 AOF131081:AOF131092 AYB131081:AYB131092 BHX131081:BHX131092 BRT131081:BRT131092 CBP131081:CBP131092 CLL131081:CLL131092 CVH131081:CVH131092 DFD131081:DFD131092 DOZ131081:DOZ131092 DYV131081:DYV131092 EIR131081:EIR131092 ESN131081:ESN131092 FCJ131081:FCJ131092 FMF131081:FMF131092 FWB131081:FWB131092 GFX131081:GFX131092 GPT131081:GPT131092 GZP131081:GZP131092 HJL131081:HJL131092 HTH131081:HTH131092 IDD131081:IDD131092 IMZ131081:IMZ131092 IWV131081:IWV131092 JGR131081:JGR131092 JQN131081:JQN131092 KAJ131081:KAJ131092 KKF131081:KKF131092 KUB131081:KUB131092 LDX131081:LDX131092 LNT131081:LNT131092 LXP131081:LXP131092 MHL131081:MHL131092 MRH131081:MRH131092 NBD131081:NBD131092 NKZ131081:NKZ131092 NUV131081:NUV131092 OER131081:OER131092 OON131081:OON131092 OYJ131081:OYJ131092 PIF131081:PIF131092 PSB131081:PSB131092 QBX131081:QBX131092 QLT131081:QLT131092 QVP131081:QVP131092 RFL131081:RFL131092 RPH131081:RPH131092 RZD131081:RZD131092 SIZ131081:SIZ131092 SSV131081:SSV131092 TCR131081:TCR131092 TMN131081:TMN131092 TWJ131081:TWJ131092 UGF131081:UGF131092 UQB131081:UQB131092 UZX131081:UZX131092 VJT131081:VJT131092 VTP131081:VTP131092 WDL131081:WDL131092 WNH131081:WNH131092 WXD131081:WXD131092 AJ262153:AN262164 KR196617:KR196628 UN196617:UN196628 AEJ196617:AEJ196628 AOF196617:AOF196628 AYB196617:AYB196628 BHX196617:BHX196628 BRT196617:BRT196628 CBP196617:CBP196628 CLL196617:CLL196628 CVH196617:CVH196628 DFD196617:DFD196628 DOZ196617:DOZ196628 DYV196617:DYV196628 EIR196617:EIR196628 ESN196617:ESN196628 FCJ196617:FCJ196628 FMF196617:FMF196628 FWB196617:FWB196628 GFX196617:GFX196628 GPT196617:GPT196628 GZP196617:GZP196628 HJL196617:HJL196628 HTH196617:HTH196628 IDD196617:IDD196628 IMZ196617:IMZ196628 IWV196617:IWV196628 JGR196617:JGR196628 JQN196617:JQN196628 KAJ196617:KAJ196628 KKF196617:KKF196628 KUB196617:KUB196628 LDX196617:LDX196628 LNT196617:LNT196628 LXP196617:LXP196628 MHL196617:MHL196628 MRH196617:MRH196628 NBD196617:NBD196628 NKZ196617:NKZ196628 NUV196617:NUV196628 OER196617:OER196628 OON196617:OON196628 OYJ196617:OYJ196628 PIF196617:PIF196628 PSB196617:PSB196628 QBX196617:QBX196628 QLT196617:QLT196628 QVP196617:QVP196628 RFL196617:RFL196628 RPH196617:RPH196628 RZD196617:RZD196628 SIZ196617:SIZ196628 SSV196617:SSV196628 TCR196617:TCR196628 TMN196617:TMN196628 TWJ196617:TWJ196628 UGF196617:UGF196628 UQB196617:UQB196628 UZX196617:UZX196628 VJT196617:VJT196628 VTP196617:VTP196628 WDL196617:WDL196628 WNH196617:WNH196628 WXD196617:WXD196628 AJ327689:AN327700 KR262153:KR262164 UN262153:UN262164 AEJ262153:AEJ262164 AOF262153:AOF262164 AYB262153:AYB262164 BHX262153:BHX262164 BRT262153:BRT262164 CBP262153:CBP262164 CLL262153:CLL262164 CVH262153:CVH262164 DFD262153:DFD262164 DOZ262153:DOZ262164 DYV262153:DYV262164 EIR262153:EIR262164 ESN262153:ESN262164 FCJ262153:FCJ262164 FMF262153:FMF262164 FWB262153:FWB262164 GFX262153:GFX262164 GPT262153:GPT262164 GZP262153:GZP262164 HJL262153:HJL262164 HTH262153:HTH262164 IDD262153:IDD262164 IMZ262153:IMZ262164 IWV262153:IWV262164 JGR262153:JGR262164 JQN262153:JQN262164 KAJ262153:KAJ262164 KKF262153:KKF262164 KUB262153:KUB262164 LDX262153:LDX262164 LNT262153:LNT262164 LXP262153:LXP262164 MHL262153:MHL262164 MRH262153:MRH262164 NBD262153:NBD262164 NKZ262153:NKZ262164 NUV262153:NUV262164 OER262153:OER262164 OON262153:OON262164 OYJ262153:OYJ262164 PIF262153:PIF262164 PSB262153:PSB262164 QBX262153:QBX262164 QLT262153:QLT262164 QVP262153:QVP262164 RFL262153:RFL262164 RPH262153:RPH262164 RZD262153:RZD262164 SIZ262153:SIZ262164 SSV262153:SSV262164 TCR262153:TCR262164 TMN262153:TMN262164 TWJ262153:TWJ262164 UGF262153:UGF262164 UQB262153:UQB262164 UZX262153:UZX262164 VJT262153:VJT262164 VTP262153:VTP262164 WDL262153:WDL262164 WNH262153:WNH262164 WXD262153:WXD262164 AJ393225:AN393236 KR327689:KR327700 UN327689:UN327700 AEJ327689:AEJ327700 AOF327689:AOF327700 AYB327689:AYB327700 BHX327689:BHX327700 BRT327689:BRT327700 CBP327689:CBP327700 CLL327689:CLL327700 CVH327689:CVH327700 DFD327689:DFD327700 DOZ327689:DOZ327700 DYV327689:DYV327700 EIR327689:EIR327700 ESN327689:ESN327700 FCJ327689:FCJ327700 FMF327689:FMF327700 FWB327689:FWB327700 GFX327689:GFX327700 GPT327689:GPT327700 GZP327689:GZP327700 HJL327689:HJL327700 HTH327689:HTH327700 IDD327689:IDD327700 IMZ327689:IMZ327700 IWV327689:IWV327700 JGR327689:JGR327700 JQN327689:JQN327700 KAJ327689:KAJ327700 KKF327689:KKF327700 KUB327689:KUB327700 LDX327689:LDX327700 LNT327689:LNT327700 LXP327689:LXP327700 MHL327689:MHL327700 MRH327689:MRH327700 NBD327689:NBD327700 NKZ327689:NKZ327700 NUV327689:NUV327700 OER327689:OER327700 OON327689:OON327700 OYJ327689:OYJ327700 PIF327689:PIF327700 PSB327689:PSB327700 QBX327689:QBX327700 QLT327689:QLT327700 QVP327689:QVP327700 RFL327689:RFL327700 RPH327689:RPH327700 RZD327689:RZD327700 SIZ327689:SIZ327700 SSV327689:SSV327700 TCR327689:TCR327700 TMN327689:TMN327700 TWJ327689:TWJ327700 UGF327689:UGF327700 UQB327689:UQB327700 UZX327689:UZX327700 VJT327689:VJT327700 VTP327689:VTP327700 WDL327689:WDL327700 WNH327689:WNH327700 WXD327689:WXD327700 AJ458761:AN458772 KR393225:KR393236 UN393225:UN393236 AEJ393225:AEJ393236 AOF393225:AOF393236 AYB393225:AYB393236 BHX393225:BHX393236 BRT393225:BRT393236 CBP393225:CBP393236 CLL393225:CLL393236 CVH393225:CVH393236 DFD393225:DFD393236 DOZ393225:DOZ393236 DYV393225:DYV393236 EIR393225:EIR393236 ESN393225:ESN393236 FCJ393225:FCJ393236 FMF393225:FMF393236 FWB393225:FWB393236 GFX393225:GFX393236 GPT393225:GPT393236 GZP393225:GZP393236 HJL393225:HJL393236 HTH393225:HTH393236 IDD393225:IDD393236 IMZ393225:IMZ393236 IWV393225:IWV393236 JGR393225:JGR393236 JQN393225:JQN393236 KAJ393225:KAJ393236 KKF393225:KKF393236 KUB393225:KUB393236 LDX393225:LDX393236 LNT393225:LNT393236 LXP393225:LXP393236 MHL393225:MHL393236 MRH393225:MRH393236 NBD393225:NBD393236 NKZ393225:NKZ393236 NUV393225:NUV393236 OER393225:OER393236 OON393225:OON393236 OYJ393225:OYJ393236 PIF393225:PIF393236 PSB393225:PSB393236 QBX393225:QBX393236 QLT393225:QLT393236 QVP393225:QVP393236 RFL393225:RFL393236 RPH393225:RPH393236 RZD393225:RZD393236 SIZ393225:SIZ393236 SSV393225:SSV393236 TCR393225:TCR393236 TMN393225:TMN393236 TWJ393225:TWJ393236 UGF393225:UGF393236 UQB393225:UQB393236 UZX393225:UZX393236 VJT393225:VJT393236 VTP393225:VTP393236 WDL393225:WDL393236 WNH393225:WNH393236 WXD393225:WXD393236 AJ524297:AN524308 KR458761:KR458772 UN458761:UN458772 AEJ458761:AEJ458772 AOF458761:AOF458772 AYB458761:AYB458772 BHX458761:BHX458772 BRT458761:BRT458772 CBP458761:CBP458772 CLL458761:CLL458772 CVH458761:CVH458772 DFD458761:DFD458772 DOZ458761:DOZ458772 DYV458761:DYV458772 EIR458761:EIR458772 ESN458761:ESN458772 FCJ458761:FCJ458772 FMF458761:FMF458772 FWB458761:FWB458772 GFX458761:GFX458772 GPT458761:GPT458772 GZP458761:GZP458772 HJL458761:HJL458772 HTH458761:HTH458772 IDD458761:IDD458772 IMZ458761:IMZ458772 IWV458761:IWV458772 JGR458761:JGR458772 JQN458761:JQN458772 KAJ458761:KAJ458772 KKF458761:KKF458772 KUB458761:KUB458772 LDX458761:LDX458772 LNT458761:LNT458772 LXP458761:LXP458772 MHL458761:MHL458772 MRH458761:MRH458772 NBD458761:NBD458772 NKZ458761:NKZ458772 NUV458761:NUV458772 OER458761:OER458772 OON458761:OON458772 OYJ458761:OYJ458772 PIF458761:PIF458772 PSB458761:PSB458772 QBX458761:QBX458772 QLT458761:QLT458772 QVP458761:QVP458772 RFL458761:RFL458772 RPH458761:RPH458772 RZD458761:RZD458772 SIZ458761:SIZ458772 SSV458761:SSV458772 TCR458761:TCR458772 TMN458761:TMN458772 TWJ458761:TWJ458772 UGF458761:UGF458772 UQB458761:UQB458772 UZX458761:UZX458772 VJT458761:VJT458772 VTP458761:VTP458772 WDL458761:WDL458772 WNH458761:WNH458772 WXD458761:WXD458772 AJ589833:AN589844 KR524297:KR524308 UN524297:UN524308 AEJ524297:AEJ524308 AOF524297:AOF524308 AYB524297:AYB524308 BHX524297:BHX524308 BRT524297:BRT524308 CBP524297:CBP524308 CLL524297:CLL524308 CVH524297:CVH524308 DFD524297:DFD524308 DOZ524297:DOZ524308 DYV524297:DYV524308 EIR524297:EIR524308 ESN524297:ESN524308 FCJ524297:FCJ524308 FMF524297:FMF524308 FWB524297:FWB524308 GFX524297:GFX524308 GPT524297:GPT524308 GZP524297:GZP524308 HJL524297:HJL524308 HTH524297:HTH524308 IDD524297:IDD524308 IMZ524297:IMZ524308 IWV524297:IWV524308 JGR524297:JGR524308 JQN524297:JQN524308 KAJ524297:KAJ524308 KKF524297:KKF524308 KUB524297:KUB524308 LDX524297:LDX524308 LNT524297:LNT524308 LXP524297:LXP524308 MHL524297:MHL524308 MRH524297:MRH524308 NBD524297:NBD524308 NKZ524297:NKZ524308 NUV524297:NUV524308 OER524297:OER524308 OON524297:OON524308 OYJ524297:OYJ524308 PIF524297:PIF524308 PSB524297:PSB524308 QBX524297:QBX524308 QLT524297:QLT524308 QVP524297:QVP524308 RFL524297:RFL524308 RPH524297:RPH524308 RZD524297:RZD524308 SIZ524297:SIZ524308 SSV524297:SSV524308 TCR524297:TCR524308 TMN524297:TMN524308 TWJ524297:TWJ524308 UGF524297:UGF524308 UQB524297:UQB524308 UZX524297:UZX524308 VJT524297:VJT524308 VTP524297:VTP524308 WDL524297:WDL524308 WNH524297:WNH524308 WXD524297:WXD524308 AJ655369:AN655380 KR589833:KR589844 UN589833:UN589844 AEJ589833:AEJ589844 AOF589833:AOF589844 AYB589833:AYB589844 BHX589833:BHX589844 BRT589833:BRT589844 CBP589833:CBP589844 CLL589833:CLL589844 CVH589833:CVH589844 DFD589833:DFD589844 DOZ589833:DOZ589844 DYV589833:DYV589844 EIR589833:EIR589844 ESN589833:ESN589844 FCJ589833:FCJ589844 FMF589833:FMF589844 FWB589833:FWB589844 GFX589833:GFX589844 GPT589833:GPT589844 GZP589833:GZP589844 HJL589833:HJL589844 HTH589833:HTH589844 IDD589833:IDD589844 IMZ589833:IMZ589844 IWV589833:IWV589844 JGR589833:JGR589844 JQN589833:JQN589844 KAJ589833:KAJ589844 KKF589833:KKF589844 KUB589833:KUB589844 LDX589833:LDX589844 LNT589833:LNT589844 LXP589833:LXP589844 MHL589833:MHL589844 MRH589833:MRH589844 NBD589833:NBD589844 NKZ589833:NKZ589844 NUV589833:NUV589844 OER589833:OER589844 OON589833:OON589844 OYJ589833:OYJ589844 PIF589833:PIF589844 PSB589833:PSB589844 QBX589833:QBX589844 QLT589833:QLT589844 QVP589833:QVP589844 RFL589833:RFL589844 RPH589833:RPH589844 RZD589833:RZD589844 SIZ589833:SIZ589844 SSV589833:SSV589844 TCR589833:TCR589844 TMN589833:TMN589844 TWJ589833:TWJ589844 UGF589833:UGF589844 UQB589833:UQB589844 UZX589833:UZX589844 VJT589833:VJT589844 VTP589833:VTP589844 WDL589833:WDL589844 WNH589833:WNH589844 WXD589833:WXD589844 AJ720905:AN720916 KR655369:KR655380 UN655369:UN655380 AEJ655369:AEJ655380 AOF655369:AOF655380 AYB655369:AYB655380 BHX655369:BHX655380 BRT655369:BRT655380 CBP655369:CBP655380 CLL655369:CLL655380 CVH655369:CVH655380 DFD655369:DFD655380 DOZ655369:DOZ655380 DYV655369:DYV655380 EIR655369:EIR655380 ESN655369:ESN655380 FCJ655369:FCJ655380 FMF655369:FMF655380 FWB655369:FWB655380 GFX655369:GFX655380 GPT655369:GPT655380 GZP655369:GZP655380 HJL655369:HJL655380 HTH655369:HTH655380 IDD655369:IDD655380 IMZ655369:IMZ655380 IWV655369:IWV655380 JGR655369:JGR655380 JQN655369:JQN655380 KAJ655369:KAJ655380 KKF655369:KKF655380 KUB655369:KUB655380 LDX655369:LDX655380 LNT655369:LNT655380 LXP655369:LXP655380 MHL655369:MHL655380 MRH655369:MRH655380 NBD655369:NBD655380 NKZ655369:NKZ655380 NUV655369:NUV655380 OER655369:OER655380 OON655369:OON655380 OYJ655369:OYJ655380 PIF655369:PIF655380 PSB655369:PSB655380 QBX655369:QBX655380 QLT655369:QLT655380 QVP655369:QVP655380 RFL655369:RFL655380 RPH655369:RPH655380 RZD655369:RZD655380 SIZ655369:SIZ655380 SSV655369:SSV655380 TCR655369:TCR655380 TMN655369:TMN655380 TWJ655369:TWJ655380 UGF655369:UGF655380 UQB655369:UQB655380 UZX655369:UZX655380 VJT655369:VJT655380 VTP655369:VTP655380 WDL655369:WDL655380 WNH655369:WNH655380 WXD655369:WXD655380 AJ786441:AN786452 KR720905:KR720916 UN720905:UN720916 AEJ720905:AEJ720916 AOF720905:AOF720916 AYB720905:AYB720916 BHX720905:BHX720916 BRT720905:BRT720916 CBP720905:CBP720916 CLL720905:CLL720916 CVH720905:CVH720916 DFD720905:DFD720916 DOZ720905:DOZ720916 DYV720905:DYV720916 EIR720905:EIR720916 ESN720905:ESN720916 FCJ720905:FCJ720916 FMF720905:FMF720916 FWB720905:FWB720916 GFX720905:GFX720916 GPT720905:GPT720916 GZP720905:GZP720916 HJL720905:HJL720916 HTH720905:HTH720916 IDD720905:IDD720916 IMZ720905:IMZ720916 IWV720905:IWV720916 JGR720905:JGR720916 JQN720905:JQN720916 KAJ720905:KAJ720916 KKF720905:KKF720916 KUB720905:KUB720916 LDX720905:LDX720916 LNT720905:LNT720916 LXP720905:LXP720916 MHL720905:MHL720916 MRH720905:MRH720916 NBD720905:NBD720916 NKZ720905:NKZ720916 NUV720905:NUV720916 OER720905:OER720916 OON720905:OON720916 OYJ720905:OYJ720916 PIF720905:PIF720916 PSB720905:PSB720916 QBX720905:QBX720916 QLT720905:QLT720916 QVP720905:QVP720916 RFL720905:RFL720916 RPH720905:RPH720916 RZD720905:RZD720916 SIZ720905:SIZ720916 SSV720905:SSV720916 TCR720905:TCR720916 TMN720905:TMN720916 TWJ720905:TWJ720916 UGF720905:UGF720916 UQB720905:UQB720916 UZX720905:UZX720916 VJT720905:VJT720916 VTP720905:VTP720916 WDL720905:WDL720916 WNH720905:WNH720916 WXD720905:WXD720916 AJ851977:AN851988 KR786441:KR786452 UN786441:UN786452 AEJ786441:AEJ786452 AOF786441:AOF786452 AYB786441:AYB786452 BHX786441:BHX786452 BRT786441:BRT786452 CBP786441:CBP786452 CLL786441:CLL786452 CVH786441:CVH786452 DFD786441:DFD786452 DOZ786441:DOZ786452 DYV786441:DYV786452 EIR786441:EIR786452 ESN786441:ESN786452 FCJ786441:FCJ786452 FMF786441:FMF786452 FWB786441:FWB786452 GFX786441:GFX786452 GPT786441:GPT786452 GZP786441:GZP786452 HJL786441:HJL786452 HTH786441:HTH786452 IDD786441:IDD786452 IMZ786441:IMZ786452 IWV786441:IWV786452 JGR786441:JGR786452 JQN786441:JQN786452 KAJ786441:KAJ786452 KKF786441:KKF786452 KUB786441:KUB786452 LDX786441:LDX786452 LNT786441:LNT786452 LXP786441:LXP786452 MHL786441:MHL786452 MRH786441:MRH786452 NBD786441:NBD786452 NKZ786441:NKZ786452 NUV786441:NUV786452 OER786441:OER786452 OON786441:OON786452 OYJ786441:OYJ786452 PIF786441:PIF786452 PSB786441:PSB786452 QBX786441:QBX786452 QLT786441:QLT786452 QVP786441:QVP786452 RFL786441:RFL786452 RPH786441:RPH786452 RZD786441:RZD786452 SIZ786441:SIZ786452 SSV786441:SSV786452 TCR786441:TCR786452 TMN786441:TMN786452 TWJ786441:TWJ786452 UGF786441:UGF786452 UQB786441:UQB786452 UZX786441:UZX786452 VJT786441:VJT786452 VTP786441:VTP786452 WDL786441:WDL786452 WNH786441:WNH786452 WXD786441:WXD786452 AJ917513:AN917524 KR851977:KR851988 UN851977:UN851988 AEJ851977:AEJ851988 AOF851977:AOF851988 AYB851977:AYB851988 BHX851977:BHX851988 BRT851977:BRT851988 CBP851977:CBP851988 CLL851977:CLL851988 CVH851977:CVH851988 DFD851977:DFD851988 DOZ851977:DOZ851988 DYV851977:DYV851988 EIR851977:EIR851988 ESN851977:ESN851988 FCJ851977:FCJ851988 FMF851977:FMF851988 FWB851977:FWB851988 GFX851977:GFX851988 GPT851977:GPT851988 GZP851977:GZP851988 HJL851977:HJL851988 HTH851977:HTH851988 IDD851977:IDD851988 IMZ851977:IMZ851988 IWV851977:IWV851988 JGR851977:JGR851988 JQN851977:JQN851988 KAJ851977:KAJ851988 KKF851977:KKF851988 KUB851977:KUB851988 LDX851977:LDX851988 LNT851977:LNT851988 LXP851977:LXP851988 MHL851977:MHL851988 MRH851977:MRH851988 NBD851977:NBD851988 NKZ851977:NKZ851988 NUV851977:NUV851988 OER851977:OER851988 OON851977:OON851988 OYJ851977:OYJ851988 PIF851977:PIF851988 PSB851977:PSB851988 QBX851977:QBX851988 QLT851977:QLT851988 QVP851977:QVP851988 RFL851977:RFL851988 RPH851977:RPH851988 RZD851977:RZD851988 SIZ851977:SIZ851988 SSV851977:SSV851988 TCR851977:TCR851988 TMN851977:TMN851988 TWJ851977:TWJ851988 UGF851977:UGF851988 UQB851977:UQB851988 UZX851977:UZX851988 VJT851977:VJT851988 VTP851977:VTP851988 WDL851977:WDL851988 WNH851977:WNH851988 WXD851977:WXD851988 AJ983049:AN983060 KR917513:KR917524 UN917513:UN917524 AEJ917513:AEJ917524 AOF917513:AOF917524 AYB917513:AYB917524 BHX917513:BHX917524 BRT917513:BRT917524 CBP917513:CBP917524 CLL917513:CLL917524 CVH917513:CVH917524 DFD917513:DFD917524 DOZ917513:DOZ917524 DYV917513:DYV917524 EIR917513:EIR917524 ESN917513:ESN917524 FCJ917513:FCJ917524 FMF917513:FMF917524 FWB917513:FWB917524 GFX917513:GFX917524 GPT917513:GPT917524 GZP917513:GZP917524 HJL917513:HJL917524 HTH917513:HTH917524 IDD917513:IDD917524 IMZ917513:IMZ917524 IWV917513:IWV917524 JGR917513:JGR917524 JQN917513:JQN917524 KAJ917513:KAJ917524 KKF917513:KKF917524 KUB917513:KUB917524 LDX917513:LDX917524 LNT917513:LNT917524 LXP917513:LXP917524 MHL917513:MHL917524 MRH917513:MRH917524 NBD917513:NBD917524 NKZ917513:NKZ917524 NUV917513:NUV917524 OER917513:OER917524 OON917513:OON917524 OYJ917513:OYJ917524 PIF917513:PIF917524 PSB917513:PSB917524 QBX917513:QBX917524 QLT917513:QLT917524 QVP917513:QVP917524 RFL917513:RFL917524 RPH917513:RPH917524 RZD917513:RZD917524 SIZ917513:SIZ917524 SSV917513:SSV917524 TCR917513:TCR917524 TMN917513:TMN917524 TWJ917513:TWJ917524 UGF917513:UGF917524 UQB917513:UQB917524 UZX917513:UZX917524 VJT917513:VJT917524 VTP917513:VTP917524 WDL917513:WDL917524 WNH917513:WNH917524 WXD917513:WXD917524 KR983049:KR983060 UN983049:UN983060 AEJ983049:AEJ983060 AOF983049:AOF983060 AYB983049:AYB983060 BHX983049:BHX983060 BRT983049:BRT983060 CBP983049:CBP983060 CLL983049:CLL983060 CVH983049:CVH983060 DFD983049:DFD983060 DOZ983049:DOZ983060 DYV983049:DYV983060 EIR983049:EIR983060 ESN983049:ESN983060 FCJ983049:FCJ983060 FMF983049:FMF983060 FWB983049:FWB983060 GFX983049:GFX983060 GPT983049:GPT983060 GZP983049:GZP983060 HJL983049:HJL983060 HTH983049:HTH983060 IDD983049:IDD983060 IMZ983049:IMZ983060 IWV983049:IWV983060 JGR983049:JGR983060 JQN983049:JQN983060 KAJ983049:KAJ983060 KKF983049:KKF983060 KUB983049:KUB983060 LDX983049:LDX983060 LNT983049:LNT983060 LXP983049:LXP983060 MHL983049:MHL983060 MRH983049:MRH983060 NBD983049:NBD983060 NKZ983049:NKZ983060 NUV983049:NUV983060 OER983049:OER983060 OON983049:OON983060 OYJ983049:OYJ983060 PIF983049:PIF983060 PSB983049:PSB983060 QBX983049:QBX983060 QLT983049:QLT983060 QVP983049:QVP983060 RFL983049:RFL983060 RPH983049:RPH983060 RZD983049:RZD983060 SIZ983049:SIZ983060 SSV983049:SSV983060 TCR983049:TCR983060 TMN983049:TMN983060 TWJ983049:TWJ983060 UGF983049:UGF983060 UQB983049:UQB983060 UZX983049:UZX983060 VJT983049:VJT983060 VTP983049:VTP983060 WDL983049:WDL983060 WNH983049:WNH983060 WXD983049:WXD983060 KN3:KN14 UJ3:UJ14 AEF3:AEF14 AOB3:AOB14 AXX3:AXX14 BHT3:BHT14 BRP3:BRP14 CBL3:CBL14 CLH3:CLH14 CVD3:CVD14 DEZ3:DEZ14 DOV3:DOV14 DYR3:DYR14 EIN3:EIN14 ESJ3:ESJ14 FCF3:FCF14 FMB3:FMB14 FVX3:FVX14 GFT3:GFT14 GPP3:GPP14 GZL3:GZL14 HJH3:HJH14 HTD3:HTD14 ICZ3:ICZ14 IMV3:IMV14 IWR3:IWR14 JGN3:JGN14 JQJ3:JQJ14 KAF3:KAF14 KKB3:KKB14 KTX3:KTX14 LDT3:LDT14 LNP3:LNP14 LXL3:LXL14 MHH3:MHH14 MRD3:MRD14 NAZ3:NAZ14 NKV3:NKV14 NUR3:NUR14 OEN3:OEN14 OOJ3:OOJ14 OYF3:OYF14 PIB3:PIB14 PRX3:PRX14 QBT3:QBT14 QLP3:QLP14 QVL3:QVL14 RFH3:RFH14 RPD3:RPD14 RYZ3:RYZ14 SIV3:SIV14 SSR3:SSR14 TCN3:TCN14 TMJ3:TMJ14 TWF3:TWF14 UGB3:UGB14 UPX3:UPX14 UZT3:UZT14 VJP3:VJP14 VTL3:VTL14 WDH3:WDH14 WND3:WND14 WWZ3:WWZ14 X131081:X131092 KN65545:KN65556 UJ65545:UJ65556 AEF65545:AEF65556 AOB65545:AOB65556 AXX65545:AXX65556 BHT65545:BHT65556 BRP65545:BRP65556 CBL65545:CBL65556 CLH65545:CLH65556 CVD65545:CVD65556 DEZ65545:DEZ65556 DOV65545:DOV65556 DYR65545:DYR65556 EIN65545:EIN65556 ESJ65545:ESJ65556 FCF65545:FCF65556 FMB65545:FMB65556 FVX65545:FVX65556 GFT65545:GFT65556 GPP65545:GPP65556 GZL65545:GZL65556 HJH65545:HJH65556 HTD65545:HTD65556 ICZ65545:ICZ65556 IMV65545:IMV65556 IWR65545:IWR65556 JGN65545:JGN65556 JQJ65545:JQJ65556 KAF65545:KAF65556 KKB65545:KKB65556 KTX65545:KTX65556 LDT65545:LDT65556 LNP65545:LNP65556 LXL65545:LXL65556 MHH65545:MHH65556 MRD65545:MRD65556 NAZ65545:NAZ65556 NKV65545:NKV65556 NUR65545:NUR65556 OEN65545:OEN65556 OOJ65545:OOJ65556 OYF65545:OYF65556 PIB65545:PIB65556 PRX65545:PRX65556 QBT65545:QBT65556 QLP65545:QLP65556 QVL65545:QVL65556 RFH65545:RFH65556 RPD65545:RPD65556 RYZ65545:RYZ65556 SIV65545:SIV65556 SSR65545:SSR65556 TCN65545:TCN65556 TMJ65545:TMJ65556 TWF65545:TWF65556 UGB65545:UGB65556 UPX65545:UPX65556 UZT65545:UZT65556 VJP65545:VJP65556 VTL65545:VTL65556 WDH65545:WDH65556 WND65545:WND65556 WWZ65545:WWZ65556 X196617:X196628 KN131081:KN131092 UJ131081:UJ131092 AEF131081:AEF131092 AOB131081:AOB131092 AXX131081:AXX131092 BHT131081:BHT131092 BRP131081:BRP131092 CBL131081:CBL131092 CLH131081:CLH131092 CVD131081:CVD131092 DEZ131081:DEZ131092 DOV131081:DOV131092 DYR131081:DYR131092 EIN131081:EIN131092 ESJ131081:ESJ131092 FCF131081:FCF131092 FMB131081:FMB131092 FVX131081:FVX131092 GFT131081:GFT131092 GPP131081:GPP131092 GZL131081:GZL131092 HJH131081:HJH131092 HTD131081:HTD131092 ICZ131081:ICZ131092 IMV131081:IMV131092 IWR131081:IWR131092 JGN131081:JGN131092 JQJ131081:JQJ131092 KAF131081:KAF131092 KKB131081:KKB131092 KTX131081:KTX131092 LDT131081:LDT131092 LNP131081:LNP131092 LXL131081:LXL131092 MHH131081:MHH131092 MRD131081:MRD131092 NAZ131081:NAZ131092 NKV131081:NKV131092 NUR131081:NUR131092 OEN131081:OEN131092 OOJ131081:OOJ131092 OYF131081:OYF131092 PIB131081:PIB131092 PRX131081:PRX131092 QBT131081:QBT131092 QLP131081:QLP131092 QVL131081:QVL131092 RFH131081:RFH131092 RPD131081:RPD131092 RYZ131081:RYZ131092 SIV131081:SIV131092 SSR131081:SSR131092 TCN131081:TCN131092 TMJ131081:TMJ131092 TWF131081:TWF131092 UGB131081:UGB131092 UPX131081:UPX131092 UZT131081:UZT131092 VJP131081:VJP131092 VTL131081:VTL131092 WDH131081:WDH131092 WND131081:WND131092 WWZ131081:WWZ131092 X262153:X262164 KN196617:KN196628 UJ196617:UJ196628 AEF196617:AEF196628 AOB196617:AOB196628 AXX196617:AXX196628 BHT196617:BHT196628 BRP196617:BRP196628 CBL196617:CBL196628 CLH196617:CLH196628 CVD196617:CVD196628 DEZ196617:DEZ196628 DOV196617:DOV196628 DYR196617:DYR196628 EIN196617:EIN196628 ESJ196617:ESJ196628 FCF196617:FCF196628 FMB196617:FMB196628 FVX196617:FVX196628 GFT196617:GFT196628 GPP196617:GPP196628 GZL196617:GZL196628 HJH196617:HJH196628 HTD196617:HTD196628 ICZ196617:ICZ196628 IMV196617:IMV196628 IWR196617:IWR196628 JGN196617:JGN196628 JQJ196617:JQJ196628 KAF196617:KAF196628 KKB196617:KKB196628 KTX196617:KTX196628 LDT196617:LDT196628 LNP196617:LNP196628 LXL196617:LXL196628 MHH196617:MHH196628 MRD196617:MRD196628 NAZ196617:NAZ196628 NKV196617:NKV196628 NUR196617:NUR196628 OEN196617:OEN196628 OOJ196617:OOJ196628 OYF196617:OYF196628 PIB196617:PIB196628 PRX196617:PRX196628 QBT196617:QBT196628 QLP196617:QLP196628 QVL196617:QVL196628 RFH196617:RFH196628 RPD196617:RPD196628 RYZ196617:RYZ196628 SIV196617:SIV196628 SSR196617:SSR196628 TCN196617:TCN196628 TMJ196617:TMJ196628 TWF196617:TWF196628 UGB196617:UGB196628 UPX196617:UPX196628 UZT196617:UZT196628 VJP196617:VJP196628 VTL196617:VTL196628 WDH196617:WDH196628 WND196617:WND196628 WWZ196617:WWZ196628 X327689:X327700 KN262153:KN262164 UJ262153:UJ262164 AEF262153:AEF262164 AOB262153:AOB262164 AXX262153:AXX262164 BHT262153:BHT262164 BRP262153:BRP262164 CBL262153:CBL262164 CLH262153:CLH262164 CVD262153:CVD262164 DEZ262153:DEZ262164 DOV262153:DOV262164 DYR262153:DYR262164 EIN262153:EIN262164 ESJ262153:ESJ262164 FCF262153:FCF262164 FMB262153:FMB262164 FVX262153:FVX262164 GFT262153:GFT262164 GPP262153:GPP262164 GZL262153:GZL262164 HJH262153:HJH262164 HTD262153:HTD262164 ICZ262153:ICZ262164 IMV262153:IMV262164 IWR262153:IWR262164 JGN262153:JGN262164 JQJ262153:JQJ262164 KAF262153:KAF262164 KKB262153:KKB262164 KTX262153:KTX262164 LDT262153:LDT262164 LNP262153:LNP262164 LXL262153:LXL262164 MHH262153:MHH262164 MRD262153:MRD262164 NAZ262153:NAZ262164 NKV262153:NKV262164 NUR262153:NUR262164 OEN262153:OEN262164 OOJ262153:OOJ262164 OYF262153:OYF262164 PIB262153:PIB262164 PRX262153:PRX262164 QBT262153:QBT262164 QLP262153:QLP262164 QVL262153:QVL262164 RFH262153:RFH262164 RPD262153:RPD262164 RYZ262153:RYZ262164 SIV262153:SIV262164 SSR262153:SSR262164 TCN262153:TCN262164 TMJ262153:TMJ262164 TWF262153:TWF262164 UGB262153:UGB262164 UPX262153:UPX262164 UZT262153:UZT262164 VJP262153:VJP262164 VTL262153:VTL262164 WDH262153:WDH262164 WND262153:WND262164 WWZ262153:WWZ262164 X393225:X393236 KN327689:KN327700 UJ327689:UJ327700 AEF327689:AEF327700 AOB327689:AOB327700 AXX327689:AXX327700 BHT327689:BHT327700 BRP327689:BRP327700 CBL327689:CBL327700 CLH327689:CLH327700 CVD327689:CVD327700 DEZ327689:DEZ327700 DOV327689:DOV327700 DYR327689:DYR327700 EIN327689:EIN327700 ESJ327689:ESJ327700 FCF327689:FCF327700 FMB327689:FMB327700 FVX327689:FVX327700 GFT327689:GFT327700 GPP327689:GPP327700 GZL327689:GZL327700 HJH327689:HJH327700 HTD327689:HTD327700 ICZ327689:ICZ327700 IMV327689:IMV327700 IWR327689:IWR327700 JGN327689:JGN327700 JQJ327689:JQJ327700 KAF327689:KAF327700 KKB327689:KKB327700 KTX327689:KTX327700 LDT327689:LDT327700 LNP327689:LNP327700 LXL327689:LXL327700 MHH327689:MHH327700 MRD327689:MRD327700 NAZ327689:NAZ327700 NKV327689:NKV327700 NUR327689:NUR327700 OEN327689:OEN327700 OOJ327689:OOJ327700 OYF327689:OYF327700 PIB327689:PIB327700 PRX327689:PRX327700 QBT327689:QBT327700 QLP327689:QLP327700 QVL327689:QVL327700 RFH327689:RFH327700 RPD327689:RPD327700 RYZ327689:RYZ327700 SIV327689:SIV327700 SSR327689:SSR327700 TCN327689:TCN327700 TMJ327689:TMJ327700 TWF327689:TWF327700 UGB327689:UGB327700 UPX327689:UPX327700 UZT327689:UZT327700 VJP327689:VJP327700 VTL327689:VTL327700 WDH327689:WDH327700 WND327689:WND327700 WWZ327689:WWZ327700 X458761:X458772 KN393225:KN393236 UJ393225:UJ393236 AEF393225:AEF393236 AOB393225:AOB393236 AXX393225:AXX393236 BHT393225:BHT393236 BRP393225:BRP393236 CBL393225:CBL393236 CLH393225:CLH393236 CVD393225:CVD393236 DEZ393225:DEZ393236 DOV393225:DOV393236 DYR393225:DYR393236 EIN393225:EIN393236 ESJ393225:ESJ393236 FCF393225:FCF393236 FMB393225:FMB393236 FVX393225:FVX393236 GFT393225:GFT393236 GPP393225:GPP393236 GZL393225:GZL393236 HJH393225:HJH393236 HTD393225:HTD393236 ICZ393225:ICZ393236 IMV393225:IMV393236 IWR393225:IWR393236 JGN393225:JGN393236 JQJ393225:JQJ393236 KAF393225:KAF393236 KKB393225:KKB393236 KTX393225:KTX393236 LDT393225:LDT393236 LNP393225:LNP393236 LXL393225:LXL393236 MHH393225:MHH393236 MRD393225:MRD393236 NAZ393225:NAZ393236 NKV393225:NKV393236 NUR393225:NUR393236 OEN393225:OEN393236 OOJ393225:OOJ393236 OYF393225:OYF393236 PIB393225:PIB393236 PRX393225:PRX393236 QBT393225:QBT393236 QLP393225:QLP393236 QVL393225:QVL393236 RFH393225:RFH393236 RPD393225:RPD393236 RYZ393225:RYZ393236 SIV393225:SIV393236 SSR393225:SSR393236 TCN393225:TCN393236 TMJ393225:TMJ393236 TWF393225:TWF393236 UGB393225:UGB393236 UPX393225:UPX393236 UZT393225:UZT393236 VJP393225:VJP393236 VTL393225:VTL393236 WDH393225:WDH393236 WND393225:WND393236 WWZ393225:WWZ393236 X524297:X524308 KN458761:KN458772 UJ458761:UJ458772 AEF458761:AEF458772 AOB458761:AOB458772 AXX458761:AXX458772 BHT458761:BHT458772 BRP458761:BRP458772 CBL458761:CBL458772 CLH458761:CLH458772 CVD458761:CVD458772 DEZ458761:DEZ458772 DOV458761:DOV458772 DYR458761:DYR458772 EIN458761:EIN458772 ESJ458761:ESJ458772 FCF458761:FCF458772 FMB458761:FMB458772 FVX458761:FVX458772 GFT458761:GFT458772 GPP458761:GPP458772 GZL458761:GZL458772 HJH458761:HJH458772 HTD458761:HTD458772 ICZ458761:ICZ458772 IMV458761:IMV458772 IWR458761:IWR458772 JGN458761:JGN458772 JQJ458761:JQJ458772 KAF458761:KAF458772 KKB458761:KKB458772 KTX458761:KTX458772 LDT458761:LDT458772 LNP458761:LNP458772 LXL458761:LXL458772 MHH458761:MHH458772 MRD458761:MRD458772 NAZ458761:NAZ458772 NKV458761:NKV458772 NUR458761:NUR458772 OEN458761:OEN458772 OOJ458761:OOJ458772 OYF458761:OYF458772 PIB458761:PIB458772 PRX458761:PRX458772 QBT458761:QBT458772 QLP458761:QLP458772 QVL458761:QVL458772 RFH458761:RFH458772 RPD458761:RPD458772 RYZ458761:RYZ458772 SIV458761:SIV458772 SSR458761:SSR458772 TCN458761:TCN458772 TMJ458761:TMJ458772 TWF458761:TWF458772 UGB458761:UGB458772 UPX458761:UPX458772 UZT458761:UZT458772 VJP458761:VJP458772 VTL458761:VTL458772 WDH458761:WDH458772 WND458761:WND458772 WWZ458761:WWZ458772 X589833:X589844 KN524297:KN524308 UJ524297:UJ524308 AEF524297:AEF524308 AOB524297:AOB524308 AXX524297:AXX524308 BHT524297:BHT524308 BRP524297:BRP524308 CBL524297:CBL524308 CLH524297:CLH524308 CVD524297:CVD524308 DEZ524297:DEZ524308 DOV524297:DOV524308 DYR524297:DYR524308 EIN524297:EIN524308 ESJ524297:ESJ524308 FCF524297:FCF524308 FMB524297:FMB524308 FVX524297:FVX524308 GFT524297:GFT524308 GPP524297:GPP524308 GZL524297:GZL524308 HJH524297:HJH524308 HTD524297:HTD524308 ICZ524297:ICZ524308 IMV524297:IMV524308 IWR524297:IWR524308 JGN524297:JGN524308 JQJ524297:JQJ524308 KAF524297:KAF524308 KKB524297:KKB524308 KTX524297:KTX524308 LDT524297:LDT524308 LNP524297:LNP524308 LXL524297:LXL524308 MHH524297:MHH524308 MRD524297:MRD524308 NAZ524297:NAZ524308 NKV524297:NKV524308 NUR524297:NUR524308 OEN524297:OEN524308 OOJ524297:OOJ524308 OYF524297:OYF524308 PIB524297:PIB524308 PRX524297:PRX524308 QBT524297:QBT524308 QLP524297:QLP524308 QVL524297:QVL524308 RFH524297:RFH524308 RPD524297:RPD524308 RYZ524297:RYZ524308 SIV524297:SIV524308 SSR524297:SSR524308 TCN524297:TCN524308 TMJ524297:TMJ524308 TWF524297:TWF524308 UGB524297:UGB524308 UPX524297:UPX524308 UZT524297:UZT524308 VJP524297:VJP524308 VTL524297:VTL524308 WDH524297:WDH524308 WND524297:WND524308 WWZ524297:WWZ524308 X655369:X655380 KN589833:KN589844 UJ589833:UJ589844 AEF589833:AEF589844 AOB589833:AOB589844 AXX589833:AXX589844 BHT589833:BHT589844 BRP589833:BRP589844 CBL589833:CBL589844 CLH589833:CLH589844 CVD589833:CVD589844 DEZ589833:DEZ589844 DOV589833:DOV589844 DYR589833:DYR589844 EIN589833:EIN589844 ESJ589833:ESJ589844 FCF589833:FCF589844 FMB589833:FMB589844 FVX589833:FVX589844 GFT589833:GFT589844 GPP589833:GPP589844 GZL589833:GZL589844 HJH589833:HJH589844 HTD589833:HTD589844 ICZ589833:ICZ589844 IMV589833:IMV589844 IWR589833:IWR589844 JGN589833:JGN589844 JQJ589833:JQJ589844 KAF589833:KAF589844 KKB589833:KKB589844 KTX589833:KTX589844 LDT589833:LDT589844 LNP589833:LNP589844 LXL589833:LXL589844 MHH589833:MHH589844 MRD589833:MRD589844 NAZ589833:NAZ589844 NKV589833:NKV589844 NUR589833:NUR589844 OEN589833:OEN589844 OOJ589833:OOJ589844 OYF589833:OYF589844 PIB589833:PIB589844 PRX589833:PRX589844 QBT589833:QBT589844 QLP589833:QLP589844 QVL589833:QVL589844 RFH589833:RFH589844 RPD589833:RPD589844 RYZ589833:RYZ589844 SIV589833:SIV589844 SSR589833:SSR589844 TCN589833:TCN589844 TMJ589833:TMJ589844 TWF589833:TWF589844 UGB589833:UGB589844 UPX589833:UPX589844 UZT589833:UZT589844 VJP589833:VJP589844 VTL589833:VTL589844 WDH589833:WDH589844 WND589833:WND589844 WWZ589833:WWZ589844 X720905:X720916 KN655369:KN655380 UJ655369:UJ655380 AEF655369:AEF655380 AOB655369:AOB655380 AXX655369:AXX655380 BHT655369:BHT655380 BRP655369:BRP655380 CBL655369:CBL655380 CLH655369:CLH655380 CVD655369:CVD655380 DEZ655369:DEZ655380 DOV655369:DOV655380 DYR655369:DYR655380 EIN655369:EIN655380 ESJ655369:ESJ655380 FCF655369:FCF655380 FMB655369:FMB655380 FVX655369:FVX655380 GFT655369:GFT655380 GPP655369:GPP655380 GZL655369:GZL655380 HJH655369:HJH655380 HTD655369:HTD655380 ICZ655369:ICZ655380 IMV655369:IMV655380 IWR655369:IWR655380 JGN655369:JGN655380 JQJ655369:JQJ655380 KAF655369:KAF655380 KKB655369:KKB655380 KTX655369:KTX655380 LDT655369:LDT655380 LNP655369:LNP655380 LXL655369:LXL655380 MHH655369:MHH655380 MRD655369:MRD655380 NAZ655369:NAZ655380 NKV655369:NKV655380 NUR655369:NUR655380 OEN655369:OEN655380 OOJ655369:OOJ655380 OYF655369:OYF655380 PIB655369:PIB655380 PRX655369:PRX655380 QBT655369:QBT655380 QLP655369:QLP655380 QVL655369:QVL655380 RFH655369:RFH655380 RPD655369:RPD655380 RYZ655369:RYZ655380 SIV655369:SIV655380 SSR655369:SSR655380 TCN655369:TCN655380 TMJ655369:TMJ655380 TWF655369:TWF655380 UGB655369:UGB655380 UPX655369:UPX655380 UZT655369:UZT655380 VJP655369:VJP655380 VTL655369:VTL655380 WDH655369:WDH655380 WND655369:WND655380 WWZ655369:WWZ655380 X786441:X786452 KN720905:KN720916 UJ720905:UJ720916 AEF720905:AEF720916 AOB720905:AOB720916 AXX720905:AXX720916 BHT720905:BHT720916 BRP720905:BRP720916 CBL720905:CBL720916 CLH720905:CLH720916 CVD720905:CVD720916 DEZ720905:DEZ720916 DOV720905:DOV720916 DYR720905:DYR720916 EIN720905:EIN720916 ESJ720905:ESJ720916 FCF720905:FCF720916 FMB720905:FMB720916 FVX720905:FVX720916 GFT720905:GFT720916 GPP720905:GPP720916 GZL720905:GZL720916 HJH720905:HJH720916 HTD720905:HTD720916 ICZ720905:ICZ720916 IMV720905:IMV720916 IWR720905:IWR720916 JGN720905:JGN720916 JQJ720905:JQJ720916 KAF720905:KAF720916 KKB720905:KKB720916 KTX720905:KTX720916 LDT720905:LDT720916 LNP720905:LNP720916 LXL720905:LXL720916 MHH720905:MHH720916 MRD720905:MRD720916 NAZ720905:NAZ720916 NKV720905:NKV720916 NUR720905:NUR720916 OEN720905:OEN720916 OOJ720905:OOJ720916 OYF720905:OYF720916 PIB720905:PIB720916 PRX720905:PRX720916 QBT720905:QBT720916 QLP720905:QLP720916 QVL720905:QVL720916 RFH720905:RFH720916 RPD720905:RPD720916 RYZ720905:RYZ720916 SIV720905:SIV720916 SSR720905:SSR720916 TCN720905:TCN720916 TMJ720905:TMJ720916 TWF720905:TWF720916 UGB720905:UGB720916 UPX720905:UPX720916 UZT720905:UZT720916 VJP720905:VJP720916 VTL720905:VTL720916 WDH720905:WDH720916 WND720905:WND720916 WWZ720905:WWZ720916 X851977:X851988 KN786441:KN786452 UJ786441:UJ786452 AEF786441:AEF786452 AOB786441:AOB786452 AXX786441:AXX786452 BHT786441:BHT786452 BRP786441:BRP786452 CBL786441:CBL786452 CLH786441:CLH786452 CVD786441:CVD786452 DEZ786441:DEZ786452 DOV786441:DOV786452 DYR786441:DYR786452 EIN786441:EIN786452 ESJ786441:ESJ786452 FCF786441:FCF786452 FMB786441:FMB786452 FVX786441:FVX786452 GFT786441:GFT786452 GPP786441:GPP786452 GZL786441:GZL786452 HJH786441:HJH786452 HTD786441:HTD786452 ICZ786441:ICZ786452 IMV786441:IMV786452 IWR786441:IWR786452 JGN786441:JGN786452 JQJ786441:JQJ786452 KAF786441:KAF786452 KKB786441:KKB786452 KTX786441:KTX786452 LDT786441:LDT786452 LNP786441:LNP786452 LXL786441:LXL786452 MHH786441:MHH786452 MRD786441:MRD786452 NAZ786441:NAZ786452 NKV786441:NKV786452 NUR786441:NUR786452 OEN786441:OEN786452 OOJ786441:OOJ786452 OYF786441:OYF786452 PIB786441:PIB786452 PRX786441:PRX786452 QBT786441:QBT786452 QLP786441:QLP786452 QVL786441:QVL786452 RFH786441:RFH786452 RPD786441:RPD786452 RYZ786441:RYZ786452 SIV786441:SIV786452 SSR786441:SSR786452 TCN786441:TCN786452 TMJ786441:TMJ786452 TWF786441:TWF786452 UGB786441:UGB786452 UPX786441:UPX786452 UZT786441:UZT786452 VJP786441:VJP786452 VTL786441:VTL786452 WDH786441:WDH786452 WND786441:WND786452 WWZ786441:WWZ786452 X917513:X917524 KN851977:KN851988 UJ851977:UJ851988 AEF851977:AEF851988 AOB851977:AOB851988 AXX851977:AXX851988 BHT851977:BHT851988 BRP851977:BRP851988 CBL851977:CBL851988 CLH851977:CLH851988 CVD851977:CVD851988 DEZ851977:DEZ851988 DOV851977:DOV851988 DYR851977:DYR851988 EIN851977:EIN851988 ESJ851977:ESJ851988 FCF851977:FCF851988 FMB851977:FMB851988 FVX851977:FVX851988 GFT851977:GFT851988 GPP851977:GPP851988 GZL851977:GZL851988 HJH851977:HJH851988 HTD851977:HTD851988 ICZ851977:ICZ851988 IMV851977:IMV851988 IWR851977:IWR851988 JGN851977:JGN851988 JQJ851977:JQJ851988 KAF851977:KAF851988 KKB851977:KKB851988 KTX851977:KTX851988 LDT851977:LDT851988 LNP851977:LNP851988 LXL851977:LXL851988 MHH851977:MHH851988 MRD851977:MRD851988 NAZ851977:NAZ851988 NKV851977:NKV851988 NUR851977:NUR851988 OEN851977:OEN851988 OOJ851977:OOJ851988 OYF851977:OYF851988 PIB851977:PIB851988 PRX851977:PRX851988 QBT851977:QBT851988 QLP851977:QLP851988 QVL851977:QVL851988 RFH851977:RFH851988 RPD851977:RPD851988 RYZ851977:RYZ851988 SIV851977:SIV851988 SSR851977:SSR851988 TCN851977:TCN851988 TMJ851977:TMJ851988 TWF851977:TWF851988 UGB851977:UGB851988 UPX851977:UPX851988 UZT851977:UZT851988 VJP851977:VJP851988 VTL851977:VTL851988 WDH851977:WDH851988 WND851977:WND851988 WWZ851977:WWZ851988 X983049:X983060 KN917513:KN917524 UJ917513:UJ917524 AEF917513:AEF917524 AOB917513:AOB917524 AXX917513:AXX917524 BHT917513:BHT917524 BRP917513:BRP917524 CBL917513:CBL917524 CLH917513:CLH917524 CVD917513:CVD917524 DEZ917513:DEZ917524 DOV917513:DOV917524 DYR917513:DYR917524 EIN917513:EIN917524 ESJ917513:ESJ917524 FCF917513:FCF917524 FMB917513:FMB917524 FVX917513:FVX917524 GFT917513:GFT917524 GPP917513:GPP917524 GZL917513:GZL917524 HJH917513:HJH917524 HTD917513:HTD917524 ICZ917513:ICZ917524 IMV917513:IMV917524 IWR917513:IWR917524 JGN917513:JGN917524 JQJ917513:JQJ917524 KAF917513:KAF917524 KKB917513:KKB917524 KTX917513:KTX917524 LDT917513:LDT917524 LNP917513:LNP917524 LXL917513:LXL917524 MHH917513:MHH917524 MRD917513:MRD917524 NAZ917513:NAZ917524 NKV917513:NKV917524 NUR917513:NUR917524 OEN917513:OEN917524 OOJ917513:OOJ917524 OYF917513:OYF917524 PIB917513:PIB917524 PRX917513:PRX917524 QBT917513:QBT917524 QLP917513:QLP917524 QVL917513:QVL917524 RFH917513:RFH917524 RPD917513:RPD917524 RYZ917513:RYZ917524 SIV917513:SIV917524 SSR917513:SSR917524 TCN917513:TCN917524 TMJ917513:TMJ917524 TWF917513:TWF917524 UGB917513:UGB917524 UPX917513:UPX917524 UZT917513:UZT917524 VJP917513:VJP917524 VTL917513:VTL917524 WDH917513:WDH917524 WND917513:WND917524 WWZ917513:WWZ917524 X3:X33 KN983049:KN983060 UJ983049:UJ983060 AEF983049:AEF983060 AOB983049:AOB983060 AXX983049:AXX983060 BHT983049:BHT983060 BRP983049:BRP983060 CBL983049:CBL983060 CLH983049:CLH983060 CVD983049:CVD983060 DEZ983049:DEZ983060 DOV983049:DOV983060 DYR983049:DYR983060 EIN983049:EIN983060 ESJ983049:ESJ983060 FCF983049:FCF983060 FMB983049:FMB983060 FVX983049:FVX983060 GFT983049:GFT983060 GPP983049:GPP983060 GZL983049:GZL983060 HJH983049:HJH983060 HTD983049:HTD983060 ICZ983049:ICZ983060 IMV983049:IMV983060 IWR983049:IWR983060 JGN983049:JGN983060 JQJ983049:JQJ983060 KAF983049:KAF983060 KKB983049:KKB983060 KTX983049:KTX983060 LDT983049:LDT983060 LNP983049:LNP983060 LXL983049:LXL983060 MHH983049:MHH983060 MRD983049:MRD983060 NAZ983049:NAZ983060 NKV983049:NKV983060 NUR983049:NUR983060 OEN983049:OEN983060 OOJ983049:OOJ983060 OYF983049:OYF983060 PIB983049:PIB983060 PRX983049:PRX983060 QBT983049:QBT983060 QLP983049:QLP983060 QVL983049:QVL983060 RFH983049:RFH983060 RPD983049:RPD983060 RYZ983049:RYZ983060 SIV983049:SIV983060 SSR983049:SSR983060 TCN983049:TCN983060 TMJ983049:TMJ983060 TWF983049:TWF983060 UGB983049:UGB983060 UPX983049:UPX983060 UZT983049:UZT983060 VJP983049:VJP983060 VTL983049:VTL983060 WDH983049:WDH983060 WND983049:WND983060 WWZ983049:WWZ983060 KJ3:KJ14 UF3:UF14 AEB3:AEB14 ANX3:ANX14 AXT3:AXT14 BHP3:BHP14 BRL3:BRL14 CBH3:CBH14 CLD3:CLD14 CUZ3:CUZ14 DEV3:DEV14 DOR3:DOR14 DYN3:DYN14 EIJ3:EIJ14 ESF3:ESF14 FCB3:FCB14 FLX3:FLX14 FVT3:FVT14 GFP3:GFP14 GPL3:GPL14 GZH3:GZH14 HJD3:HJD14 HSZ3:HSZ14 ICV3:ICV14 IMR3:IMR14 IWN3:IWN14 JGJ3:JGJ14 JQF3:JQF14 KAB3:KAB14 KJX3:KJX14 KTT3:KTT14 LDP3:LDP14 LNL3:LNL14 LXH3:LXH14 MHD3:MHD14 MQZ3:MQZ14 NAV3:NAV14 NKR3:NKR14 NUN3:NUN14 OEJ3:OEJ14 OOF3:OOF14 OYB3:OYB14 PHX3:PHX14 PRT3:PRT14 QBP3:QBP14 QLL3:QLL14 QVH3:QVH14 RFD3:RFD14 ROZ3:ROZ14 RYV3:RYV14 SIR3:SIR14 SSN3:SSN14 TCJ3:TCJ14 TMF3:TMF14 TWB3:TWB14 UFX3:UFX14 UPT3:UPT14 UZP3:UZP14 VJL3:VJL14 VTH3:VTH14 WDD3:WDD14 WMZ3:WMZ14 WWV3:WWV14 P65545:P65556 KJ65545:KJ65556 UF65545:UF65556 AEB65545:AEB65556 ANX65545:ANX65556 AXT65545:AXT65556 BHP65545:BHP65556 BRL65545:BRL65556 CBH65545:CBH65556 CLD65545:CLD65556 CUZ65545:CUZ65556 DEV65545:DEV65556 DOR65545:DOR65556 DYN65545:DYN65556 EIJ65545:EIJ65556 ESF65545:ESF65556 FCB65545:FCB65556 FLX65545:FLX65556 FVT65545:FVT65556 GFP65545:GFP65556 GPL65545:GPL65556 GZH65545:GZH65556 HJD65545:HJD65556 HSZ65545:HSZ65556 ICV65545:ICV65556 IMR65545:IMR65556 IWN65545:IWN65556 JGJ65545:JGJ65556 JQF65545:JQF65556 KAB65545:KAB65556 KJX65545:KJX65556 KTT65545:KTT65556 LDP65545:LDP65556 LNL65545:LNL65556 LXH65545:LXH65556 MHD65545:MHD65556 MQZ65545:MQZ65556 NAV65545:NAV65556 NKR65545:NKR65556 NUN65545:NUN65556 OEJ65545:OEJ65556 OOF65545:OOF65556 OYB65545:OYB65556 PHX65545:PHX65556 PRT65545:PRT65556 QBP65545:QBP65556 QLL65545:QLL65556 QVH65545:QVH65556 RFD65545:RFD65556 ROZ65545:ROZ65556 RYV65545:RYV65556 SIR65545:SIR65556 SSN65545:SSN65556 TCJ65545:TCJ65556 TMF65545:TMF65556 TWB65545:TWB65556 UFX65545:UFX65556 UPT65545:UPT65556 UZP65545:UZP65556 VJL65545:VJL65556 VTH65545:VTH65556 WDD65545:WDD65556 WMZ65545:WMZ65556 WWV65545:WWV65556 P131081:P131092 KJ131081:KJ131092 UF131081:UF131092 AEB131081:AEB131092 ANX131081:ANX131092 AXT131081:AXT131092 BHP131081:BHP131092 BRL131081:BRL131092 CBH131081:CBH131092 CLD131081:CLD131092 CUZ131081:CUZ131092 DEV131081:DEV131092 DOR131081:DOR131092 DYN131081:DYN131092 EIJ131081:EIJ131092 ESF131081:ESF131092 FCB131081:FCB131092 FLX131081:FLX131092 FVT131081:FVT131092 GFP131081:GFP131092 GPL131081:GPL131092 GZH131081:GZH131092 HJD131081:HJD131092 HSZ131081:HSZ131092 ICV131081:ICV131092 IMR131081:IMR131092 IWN131081:IWN131092 JGJ131081:JGJ131092 JQF131081:JQF131092 KAB131081:KAB131092 KJX131081:KJX131092 KTT131081:KTT131092 LDP131081:LDP131092 LNL131081:LNL131092 LXH131081:LXH131092 MHD131081:MHD131092 MQZ131081:MQZ131092 NAV131081:NAV131092 NKR131081:NKR131092 NUN131081:NUN131092 OEJ131081:OEJ131092 OOF131081:OOF131092 OYB131081:OYB131092 PHX131081:PHX131092 PRT131081:PRT131092 QBP131081:QBP131092 QLL131081:QLL131092 QVH131081:QVH131092 RFD131081:RFD131092 ROZ131081:ROZ131092 RYV131081:RYV131092 SIR131081:SIR131092 SSN131081:SSN131092 TCJ131081:TCJ131092 TMF131081:TMF131092 TWB131081:TWB131092 UFX131081:UFX131092 UPT131081:UPT131092 UZP131081:UZP131092 VJL131081:VJL131092 VTH131081:VTH131092 WDD131081:WDD131092 WMZ131081:WMZ131092 WWV131081:WWV131092 P196617:P196628 KJ196617:KJ196628 UF196617:UF196628 AEB196617:AEB196628 ANX196617:ANX196628 AXT196617:AXT196628 BHP196617:BHP196628 BRL196617:BRL196628 CBH196617:CBH196628 CLD196617:CLD196628 CUZ196617:CUZ196628 DEV196617:DEV196628 DOR196617:DOR196628 DYN196617:DYN196628 EIJ196617:EIJ196628 ESF196617:ESF196628 FCB196617:FCB196628 FLX196617:FLX196628 FVT196617:FVT196628 GFP196617:GFP196628 GPL196617:GPL196628 GZH196617:GZH196628 HJD196617:HJD196628 HSZ196617:HSZ196628 ICV196617:ICV196628 IMR196617:IMR196628 IWN196617:IWN196628 JGJ196617:JGJ196628 JQF196617:JQF196628 KAB196617:KAB196628 KJX196617:KJX196628 KTT196617:KTT196628 LDP196617:LDP196628 LNL196617:LNL196628 LXH196617:LXH196628 MHD196617:MHD196628 MQZ196617:MQZ196628 NAV196617:NAV196628 NKR196617:NKR196628 NUN196617:NUN196628 OEJ196617:OEJ196628 OOF196617:OOF196628 OYB196617:OYB196628 PHX196617:PHX196628 PRT196617:PRT196628 QBP196617:QBP196628 QLL196617:QLL196628 QVH196617:QVH196628 RFD196617:RFD196628 ROZ196617:ROZ196628 RYV196617:RYV196628 SIR196617:SIR196628 SSN196617:SSN196628 TCJ196617:TCJ196628 TMF196617:TMF196628 TWB196617:TWB196628 UFX196617:UFX196628 UPT196617:UPT196628 UZP196617:UZP196628 VJL196617:VJL196628 VTH196617:VTH196628 WDD196617:WDD196628 WMZ196617:WMZ196628 WWV196617:WWV196628 P262153:P262164 KJ262153:KJ262164 UF262153:UF262164 AEB262153:AEB262164 ANX262153:ANX262164 AXT262153:AXT262164 BHP262153:BHP262164 BRL262153:BRL262164 CBH262153:CBH262164 CLD262153:CLD262164 CUZ262153:CUZ262164 DEV262153:DEV262164 DOR262153:DOR262164 DYN262153:DYN262164 EIJ262153:EIJ262164 ESF262153:ESF262164 FCB262153:FCB262164 FLX262153:FLX262164 FVT262153:FVT262164 GFP262153:GFP262164 GPL262153:GPL262164 GZH262153:GZH262164 HJD262153:HJD262164 HSZ262153:HSZ262164 ICV262153:ICV262164 IMR262153:IMR262164 IWN262153:IWN262164 JGJ262153:JGJ262164 JQF262153:JQF262164 KAB262153:KAB262164 KJX262153:KJX262164 KTT262153:KTT262164 LDP262153:LDP262164 LNL262153:LNL262164 LXH262153:LXH262164 MHD262153:MHD262164 MQZ262153:MQZ262164 NAV262153:NAV262164 NKR262153:NKR262164 NUN262153:NUN262164 OEJ262153:OEJ262164 OOF262153:OOF262164 OYB262153:OYB262164 PHX262153:PHX262164 PRT262153:PRT262164 QBP262153:QBP262164 QLL262153:QLL262164 QVH262153:QVH262164 RFD262153:RFD262164 ROZ262153:ROZ262164 RYV262153:RYV262164 SIR262153:SIR262164 SSN262153:SSN262164 TCJ262153:TCJ262164 TMF262153:TMF262164 TWB262153:TWB262164 UFX262153:UFX262164 UPT262153:UPT262164 UZP262153:UZP262164 VJL262153:VJL262164 VTH262153:VTH262164 WDD262153:WDD262164 WMZ262153:WMZ262164 WWV262153:WWV262164 P327689:P327700 KJ327689:KJ327700 UF327689:UF327700 AEB327689:AEB327700 ANX327689:ANX327700 AXT327689:AXT327700 BHP327689:BHP327700 BRL327689:BRL327700 CBH327689:CBH327700 CLD327689:CLD327700 CUZ327689:CUZ327700 DEV327689:DEV327700 DOR327689:DOR327700 DYN327689:DYN327700 EIJ327689:EIJ327700 ESF327689:ESF327700 FCB327689:FCB327700 FLX327689:FLX327700 FVT327689:FVT327700 GFP327689:GFP327700 GPL327689:GPL327700 GZH327689:GZH327700 HJD327689:HJD327700 HSZ327689:HSZ327700 ICV327689:ICV327700 IMR327689:IMR327700 IWN327689:IWN327700 JGJ327689:JGJ327700 JQF327689:JQF327700 KAB327689:KAB327700 KJX327689:KJX327700 KTT327689:KTT327700 LDP327689:LDP327700 LNL327689:LNL327700 LXH327689:LXH327700 MHD327689:MHD327700 MQZ327689:MQZ327700 NAV327689:NAV327700 NKR327689:NKR327700 NUN327689:NUN327700 OEJ327689:OEJ327700 OOF327689:OOF327700 OYB327689:OYB327700 PHX327689:PHX327700 PRT327689:PRT327700 QBP327689:QBP327700 QLL327689:QLL327700 QVH327689:QVH327700 RFD327689:RFD327700 ROZ327689:ROZ327700 RYV327689:RYV327700 SIR327689:SIR327700 SSN327689:SSN327700 TCJ327689:TCJ327700 TMF327689:TMF327700 TWB327689:TWB327700 UFX327689:UFX327700 UPT327689:UPT327700 UZP327689:UZP327700 VJL327689:VJL327700 VTH327689:VTH327700 WDD327689:WDD327700 WMZ327689:WMZ327700 WWV327689:WWV327700 P393225:P393236 KJ393225:KJ393236 UF393225:UF393236 AEB393225:AEB393236 ANX393225:ANX393236 AXT393225:AXT393236 BHP393225:BHP393236 BRL393225:BRL393236 CBH393225:CBH393236 CLD393225:CLD393236 CUZ393225:CUZ393236 DEV393225:DEV393236 DOR393225:DOR393236 DYN393225:DYN393236 EIJ393225:EIJ393236 ESF393225:ESF393236 FCB393225:FCB393236 FLX393225:FLX393236 FVT393225:FVT393236 GFP393225:GFP393236 GPL393225:GPL393236 GZH393225:GZH393236 HJD393225:HJD393236 HSZ393225:HSZ393236 ICV393225:ICV393236 IMR393225:IMR393236 IWN393225:IWN393236 JGJ393225:JGJ393236 JQF393225:JQF393236 KAB393225:KAB393236 KJX393225:KJX393236 KTT393225:KTT393236 LDP393225:LDP393236 LNL393225:LNL393236 LXH393225:LXH393236 MHD393225:MHD393236 MQZ393225:MQZ393236 NAV393225:NAV393236 NKR393225:NKR393236 NUN393225:NUN393236 OEJ393225:OEJ393236 OOF393225:OOF393236 OYB393225:OYB393236 PHX393225:PHX393236 PRT393225:PRT393236 QBP393225:QBP393236 QLL393225:QLL393236 QVH393225:QVH393236 RFD393225:RFD393236 ROZ393225:ROZ393236 RYV393225:RYV393236 SIR393225:SIR393236 SSN393225:SSN393236 TCJ393225:TCJ393236 TMF393225:TMF393236 TWB393225:TWB393236 UFX393225:UFX393236 UPT393225:UPT393236 UZP393225:UZP393236 VJL393225:VJL393236 VTH393225:VTH393236 WDD393225:WDD393236 WMZ393225:WMZ393236 WWV393225:WWV393236 P458761:P458772 KJ458761:KJ458772 UF458761:UF458772 AEB458761:AEB458772 ANX458761:ANX458772 AXT458761:AXT458772 BHP458761:BHP458772 BRL458761:BRL458772 CBH458761:CBH458772 CLD458761:CLD458772 CUZ458761:CUZ458772 DEV458761:DEV458772 DOR458761:DOR458772 DYN458761:DYN458772 EIJ458761:EIJ458772 ESF458761:ESF458772 FCB458761:FCB458772 FLX458761:FLX458772 FVT458761:FVT458772 GFP458761:GFP458772 GPL458761:GPL458772 GZH458761:GZH458772 HJD458761:HJD458772 HSZ458761:HSZ458772 ICV458761:ICV458772 IMR458761:IMR458772 IWN458761:IWN458772 JGJ458761:JGJ458772 JQF458761:JQF458772 KAB458761:KAB458772 KJX458761:KJX458772 KTT458761:KTT458772 LDP458761:LDP458772 LNL458761:LNL458772 LXH458761:LXH458772 MHD458761:MHD458772 MQZ458761:MQZ458772 NAV458761:NAV458772 NKR458761:NKR458772 NUN458761:NUN458772 OEJ458761:OEJ458772 OOF458761:OOF458772 OYB458761:OYB458772 PHX458761:PHX458772 PRT458761:PRT458772 QBP458761:QBP458772 QLL458761:QLL458772 QVH458761:QVH458772 RFD458761:RFD458772 ROZ458761:ROZ458772 RYV458761:RYV458772 SIR458761:SIR458772 SSN458761:SSN458772 TCJ458761:TCJ458772 TMF458761:TMF458772 TWB458761:TWB458772 UFX458761:UFX458772 UPT458761:UPT458772 UZP458761:UZP458772 VJL458761:VJL458772 VTH458761:VTH458772 WDD458761:WDD458772 WMZ458761:WMZ458772 WWV458761:WWV458772 P524297:P524308 KJ524297:KJ524308 UF524297:UF524308 AEB524297:AEB524308 ANX524297:ANX524308 AXT524297:AXT524308 BHP524297:BHP524308 BRL524297:BRL524308 CBH524297:CBH524308 CLD524297:CLD524308 CUZ524297:CUZ524308 DEV524297:DEV524308 DOR524297:DOR524308 DYN524297:DYN524308 EIJ524297:EIJ524308 ESF524297:ESF524308 FCB524297:FCB524308 FLX524297:FLX524308 FVT524297:FVT524308 GFP524297:GFP524308 GPL524297:GPL524308 GZH524297:GZH524308 HJD524297:HJD524308 HSZ524297:HSZ524308 ICV524297:ICV524308 IMR524297:IMR524308 IWN524297:IWN524308 JGJ524297:JGJ524308 JQF524297:JQF524308 KAB524297:KAB524308 KJX524297:KJX524308 KTT524297:KTT524308 LDP524297:LDP524308 LNL524297:LNL524308 LXH524297:LXH524308 MHD524297:MHD524308 MQZ524297:MQZ524308 NAV524297:NAV524308 NKR524297:NKR524308 NUN524297:NUN524308 OEJ524297:OEJ524308 OOF524297:OOF524308 OYB524297:OYB524308 PHX524297:PHX524308 PRT524297:PRT524308 QBP524297:QBP524308 QLL524297:QLL524308 QVH524297:QVH524308 RFD524297:RFD524308 ROZ524297:ROZ524308 RYV524297:RYV524308 SIR524297:SIR524308 SSN524297:SSN524308 TCJ524297:TCJ524308 TMF524297:TMF524308 TWB524297:TWB524308 UFX524297:UFX524308 UPT524297:UPT524308 UZP524297:UZP524308 VJL524297:VJL524308 VTH524297:VTH524308 WDD524297:WDD524308 WMZ524297:WMZ524308 WWV524297:WWV524308 P589833:P589844 KJ589833:KJ589844 UF589833:UF589844 AEB589833:AEB589844 ANX589833:ANX589844 AXT589833:AXT589844 BHP589833:BHP589844 BRL589833:BRL589844 CBH589833:CBH589844 CLD589833:CLD589844 CUZ589833:CUZ589844 DEV589833:DEV589844 DOR589833:DOR589844 DYN589833:DYN589844 EIJ589833:EIJ589844 ESF589833:ESF589844 FCB589833:FCB589844 FLX589833:FLX589844 FVT589833:FVT589844 GFP589833:GFP589844 GPL589833:GPL589844 GZH589833:GZH589844 HJD589833:HJD589844 HSZ589833:HSZ589844 ICV589833:ICV589844 IMR589833:IMR589844 IWN589833:IWN589844 JGJ589833:JGJ589844 JQF589833:JQF589844 KAB589833:KAB589844 KJX589833:KJX589844 KTT589833:KTT589844 LDP589833:LDP589844 LNL589833:LNL589844 LXH589833:LXH589844 MHD589833:MHD589844 MQZ589833:MQZ589844 NAV589833:NAV589844 NKR589833:NKR589844 NUN589833:NUN589844 OEJ589833:OEJ589844 OOF589833:OOF589844 OYB589833:OYB589844 PHX589833:PHX589844 PRT589833:PRT589844 QBP589833:QBP589844 QLL589833:QLL589844 QVH589833:QVH589844 RFD589833:RFD589844 ROZ589833:ROZ589844 RYV589833:RYV589844 SIR589833:SIR589844 SSN589833:SSN589844 TCJ589833:TCJ589844 TMF589833:TMF589844 TWB589833:TWB589844 UFX589833:UFX589844 UPT589833:UPT589844 UZP589833:UZP589844 VJL589833:VJL589844 VTH589833:VTH589844 WDD589833:WDD589844 WMZ589833:WMZ589844 WWV589833:WWV589844 P655369:P655380 KJ655369:KJ655380 UF655369:UF655380 AEB655369:AEB655380 ANX655369:ANX655380 AXT655369:AXT655380 BHP655369:BHP655380 BRL655369:BRL655380 CBH655369:CBH655380 CLD655369:CLD655380 CUZ655369:CUZ655380 DEV655369:DEV655380 DOR655369:DOR655380 DYN655369:DYN655380 EIJ655369:EIJ655380 ESF655369:ESF655380 FCB655369:FCB655380 FLX655369:FLX655380 FVT655369:FVT655380 GFP655369:GFP655380 GPL655369:GPL655380 GZH655369:GZH655380 HJD655369:HJD655380 HSZ655369:HSZ655380 ICV655369:ICV655380 IMR655369:IMR655380 IWN655369:IWN655380 JGJ655369:JGJ655380 JQF655369:JQF655380 KAB655369:KAB655380 KJX655369:KJX655380 KTT655369:KTT655380 LDP655369:LDP655380 LNL655369:LNL655380 LXH655369:LXH655380 MHD655369:MHD655380 MQZ655369:MQZ655380 NAV655369:NAV655380 NKR655369:NKR655380 NUN655369:NUN655380 OEJ655369:OEJ655380 OOF655369:OOF655380 OYB655369:OYB655380 PHX655369:PHX655380 PRT655369:PRT655380 QBP655369:QBP655380 QLL655369:QLL655380 QVH655369:QVH655380 RFD655369:RFD655380 ROZ655369:ROZ655380 RYV655369:RYV655380 SIR655369:SIR655380 SSN655369:SSN655380 TCJ655369:TCJ655380 TMF655369:TMF655380 TWB655369:TWB655380 UFX655369:UFX655380 UPT655369:UPT655380 UZP655369:UZP655380 VJL655369:VJL655380 VTH655369:VTH655380 WDD655369:WDD655380 WMZ655369:WMZ655380 WWV655369:WWV655380 P720905:P720916 KJ720905:KJ720916 UF720905:UF720916 AEB720905:AEB720916 ANX720905:ANX720916 AXT720905:AXT720916 BHP720905:BHP720916 BRL720905:BRL720916 CBH720905:CBH720916 CLD720905:CLD720916 CUZ720905:CUZ720916 DEV720905:DEV720916 DOR720905:DOR720916 DYN720905:DYN720916 EIJ720905:EIJ720916 ESF720905:ESF720916 FCB720905:FCB720916 FLX720905:FLX720916 FVT720905:FVT720916 GFP720905:GFP720916 GPL720905:GPL720916 GZH720905:GZH720916 HJD720905:HJD720916 HSZ720905:HSZ720916 ICV720905:ICV720916 IMR720905:IMR720916 IWN720905:IWN720916 JGJ720905:JGJ720916 JQF720905:JQF720916 KAB720905:KAB720916 KJX720905:KJX720916 KTT720905:KTT720916 LDP720905:LDP720916 LNL720905:LNL720916 LXH720905:LXH720916 MHD720905:MHD720916 MQZ720905:MQZ720916 NAV720905:NAV720916 NKR720905:NKR720916 NUN720905:NUN720916 OEJ720905:OEJ720916 OOF720905:OOF720916 OYB720905:OYB720916 PHX720905:PHX720916 PRT720905:PRT720916 QBP720905:QBP720916 QLL720905:QLL720916 QVH720905:QVH720916 RFD720905:RFD720916 ROZ720905:ROZ720916 RYV720905:RYV720916 SIR720905:SIR720916 SSN720905:SSN720916 TCJ720905:TCJ720916 TMF720905:TMF720916 TWB720905:TWB720916 UFX720905:UFX720916 UPT720905:UPT720916 UZP720905:UZP720916 VJL720905:VJL720916 VTH720905:VTH720916 WDD720905:WDD720916 WMZ720905:WMZ720916 WWV720905:WWV720916 P786441:P786452 KJ786441:KJ786452 UF786441:UF786452 AEB786441:AEB786452 ANX786441:ANX786452 AXT786441:AXT786452 BHP786441:BHP786452 BRL786441:BRL786452 CBH786441:CBH786452 CLD786441:CLD786452 CUZ786441:CUZ786452 DEV786441:DEV786452 DOR786441:DOR786452 DYN786441:DYN786452 EIJ786441:EIJ786452 ESF786441:ESF786452 FCB786441:FCB786452 FLX786441:FLX786452 FVT786441:FVT786452 GFP786441:GFP786452 GPL786441:GPL786452 GZH786441:GZH786452 HJD786441:HJD786452 HSZ786441:HSZ786452 ICV786441:ICV786452 IMR786441:IMR786452 IWN786441:IWN786452 JGJ786441:JGJ786452 JQF786441:JQF786452 KAB786441:KAB786452 KJX786441:KJX786452 KTT786441:KTT786452 LDP786441:LDP786452 LNL786441:LNL786452 LXH786441:LXH786452 MHD786441:MHD786452 MQZ786441:MQZ786452 NAV786441:NAV786452 NKR786441:NKR786452 NUN786441:NUN786452 OEJ786441:OEJ786452 OOF786441:OOF786452 OYB786441:OYB786452 PHX786441:PHX786452 PRT786441:PRT786452 QBP786441:QBP786452 QLL786441:QLL786452 QVH786441:QVH786452 RFD786441:RFD786452 ROZ786441:ROZ786452 RYV786441:RYV786452 SIR786441:SIR786452 SSN786441:SSN786452 TCJ786441:TCJ786452 TMF786441:TMF786452 TWB786441:TWB786452 UFX786441:UFX786452 UPT786441:UPT786452 UZP786441:UZP786452 VJL786441:VJL786452 VTH786441:VTH786452 WDD786441:WDD786452 WMZ786441:WMZ786452 WWV786441:WWV786452 P851977:P851988 KJ851977:KJ851988 UF851977:UF851988 AEB851977:AEB851988 ANX851977:ANX851988 AXT851977:AXT851988 BHP851977:BHP851988 BRL851977:BRL851988 CBH851977:CBH851988 CLD851977:CLD851988 CUZ851977:CUZ851988 DEV851977:DEV851988 DOR851977:DOR851988 DYN851977:DYN851988 EIJ851977:EIJ851988 ESF851977:ESF851988 FCB851977:FCB851988 FLX851977:FLX851988 FVT851977:FVT851988 GFP851977:GFP851988 GPL851977:GPL851988 GZH851977:GZH851988 HJD851977:HJD851988 HSZ851977:HSZ851988 ICV851977:ICV851988 IMR851977:IMR851988 IWN851977:IWN851988 JGJ851977:JGJ851988 JQF851977:JQF851988 KAB851977:KAB851988 KJX851977:KJX851988 KTT851977:KTT851988 LDP851977:LDP851988 LNL851977:LNL851988 LXH851977:LXH851988 MHD851977:MHD851988 MQZ851977:MQZ851988 NAV851977:NAV851988 NKR851977:NKR851988 NUN851977:NUN851988 OEJ851977:OEJ851988 OOF851977:OOF851988 OYB851977:OYB851988 PHX851977:PHX851988 PRT851977:PRT851988 QBP851977:QBP851988 QLL851977:QLL851988 QVH851977:QVH851988 RFD851977:RFD851988 ROZ851977:ROZ851988 RYV851977:RYV851988 SIR851977:SIR851988 SSN851977:SSN851988 TCJ851977:TCJ851988 TMF851977:TMF851988 TWB851977:TWB851988 UFX851977:UFX851988 UPT851977:UPT851988 UZP851977:UZP851988 VJL851977:VJL851988 VTH851977:VTH851988 WDD851977:WDD851988 WMZ851977:WMZ851988 WWV851977:WWV851988 P917513:P917524 KJ917513:KJ917524 UF917513:UF917524 AEB917513:AEB917524 ANX917513:ANX917524 AXT917513:AXT917524 BHP917513:BHP917524 BRL917513:BRL917524 CBH917513:CBH917524 CLD917513:CLD917524 CUZ917513:CUZ917524 DEV917513:DEV917524 DOR917513:DOR917524 DYN917513:DYN917524 EIJ917513:EIJ917524 ESF917513:ESF917524 FCB917513:FCB917524 FLX917513:FLX917524 FVT917513:FVT917524 GFP917513:GFP917524 GPL917513:GPL917524 GZH917513:GZH917524 HJD917513:HJD917524 HSZ917513:HSZ917524 ICV917513:ICV917524 IMR917513:IMR917524 IWN917513:IWN917524 JGJ917513:JGJ917524 JQF917513:JQF917524 KAB917513:KAB917524 KJX917513:KJX917524 KTT917513:KTT917524 LDP917513:LDP917524 LNL917513:LNL917524 LXH917513:LXH917524 MHD917513:MHD917524 MQZ917513:MQZ917524 NAV917513:NAV917524 NKR917513:NKR917524 NUN917513:NUN917524 OEJ917513:OEJ917524 OOF917513:OOF917524 OYB917513:OYB917524 PHX917513:PHX917524 PRT917513:PRT917524 QBP917513:QBP917524 QLL917513:QLL917524 QVH917513:QVH917524 RFD917513:RFD917524 ROZ917513:ROZ917524 RYV917513:RYV917524 SIR917513:SIR917524 SSN917513:SSN917524 TCJ917513:TCJ917524 TMF917513:TMF917524 TWB917513:TWB917524 UFX917513:UFX917524 UPT917513:UPT917524 UZP917513:UZP917524 VJL917513:VJL917524 VTH917513:VTH917524 WDD917513:WDD917524 WMZ917513:WMZ917524 WWV917513:WWV917524 P983049:P983060 KJ983049:KJ983060 UF983049:UF983060 AEB983049:AEB983060 ANX983049:ANX983060 AXT983049:AXT983060 BHP983049:BHP983060 BRL983049:BRL983060 CBH983049:CBH983060 CLD983049:CLD983060 CUZ983049:CUZ983060 DEV983049:DEV983060 DOR983049:DOR983060 DYN983049:DYN983060 EIJ983049:EIJ983060 ESF983049:ESF983060 FCB983049:FCB983060 FLX983049:FLX983060 FVT983049:FVT983060 GFP983049:GFP983060 GPL983049:GPL983060 GZH983049:GZH983060 HJD983049:HJD983060 HSZ983049:HSZ983060 ICV983049:ICV983060 IMR983049:IMR983060 IWN983049:IWN983060 JGJ983049:JGJ983060 JQF983049:JQF983060 KAB983049:KAB983060 KJX983049:KJX983060 KTT983049:KTT983060 LDP983049:LDP983060 LNL983049:LNL983060 LXH983049:LXH983060 MHD983049:MHD983060 MQZ983049:MQZ983060 NAV983049:NAV983060 NKR983049:NKR983060 NUN983049:NUN983060 OEJ983049:OEJ983060 OOF983049:OOF983060 OYB983049:OYB983060 PHX983049:PHX983060 PRT983049:PRT983060 QBP983049:QBP983060 QLL983049:QLL983060 QVH983049:QVH983060 RFD983049:RFD983060 ROZ983049:ROZ983060 RYV983049:RYV983060 SIR983049:SIR983060 SSN983049:SSN983060 TCJ983049:TCJ983060 TMF983049:TMF983060 TWB983049:TWB983060 UFX983049:UFX983060 UPT983049:UPT983060 UZP983049:UZP983060 VJL983049:VJL983060 VTH983049:VTH983060 WDD983049:WDD983060 WMZ983049:WMZ983060 WWV983049:WWV983060 G7:G8 KA8 TW8 ADS8 ANO8 AXK8 BHG8 BRC8 CAY8 CKU8 CUQ8 DEM8 DOI8 DYE8 EIA8 ERW8 FBS8 FLO8 FVK8 GFG8 GPC8 GYY8 HIU8 HSQ8 ICM8 IMI8 IWE8 JGA8 JPW8 JZS8 KJO8 KTK8 LDG8 LNC8 LWY8 MGU8 MQQ8 NAM8 NKI8 NUE8 OEA8 ONW8 OXS8 PHO8 PRK8 QBG8 QLC8 QUY8 REU8 ROQ8 RYM8 SII8 SSE8 TCA8 TLW8 TVS8 UFO8 UPK8 UZG8 VJC8 VSY8 WCU8 WMQ8 WWM8 G65550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G131086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G196622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G262158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G327694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G393230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G458766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G524302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G589838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G655374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G720910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G786446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G851982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G917518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G983054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D9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D65551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D131087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D196623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D262159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D327695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D393231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D458767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D524303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D589839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D655375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D720911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D786447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D851983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D917519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D983055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AQ9 KY9 UU9 AEQ9 AOM9 AYI9 BIE9 BSA9 CBW9 CLS9 CVO9 DFK9 DPG9 DZC9 EIY9 ESU9 FCQ9 FMM9 FWI9 GGE9 GQA9 GZW9 HJS9 HTO9 IDK9 ING9 IXC9 JGY9 JQU9 KAQ9 KKM9 KUI9 LEE9 LOA9 LXW9 MHS9 MRO9 NBK9 NLG9 NVC9 OEY9 OOU9 OYQ9 PIM9 PSI9 QCE9 QMA9 QVW9 RFS9 RPO9 RZK9 SJG9 STC9 TCY9 TMU9 TWQ9 UGM9 UQI9 VAE9 VKA9 VTW9 WDS9 WNO9 WXK9 AV131081:AV131092 KY65551 UU65551 AEQ65551 AOM65551 AYI65551 BIE65551 BSA65551 CBW65551 CLS65551 CVO65551 DFK65551 DPG65551 DZC65551 EIY65551 ESU65551 FCQ65551 FMM65551 FWI65551 GGE65551 GQA65551 GZW65551 HJS65551 HTO65551 IDK65551 ING65551 IXC65551 JGY65551 JQU65551 KAQ65551 KKM65551 KUI65551 LEE65551 LOA65551 LXW65551 MHS65551 MRO65551 NBK65551 NLG65551 NVC65551 OEY65551 OOU65551 OYQ65551 PIM65551 PSI65551 QCE65551 QMA65551 QVW65551 RFS65551 RPO65551 RZK65551 SJG65551 STC65551 TCY65551 TMU65551 TWQ65551 UGM65551 UQI65551 VAE65551 VKA65551 VTW65551 WDS65551 WNO65551 WXK65551 AV65545:AV65556 KY131087 UU131087 AEQ131087 AOM131087 AYI131087 BIE131087 BSA131087 CBW131087 CLS131087 CVO131087 DFK131087 DPG131087 DZC131087 EIY131087 ESU131087 FCQ131087 FMM131087 FWI131087 GGE131087 GQA131087 GZW131087 HJS131087 HTO131087 IDK131087 ING131087 IXC131087 JGY131087 JQU131087 KAQ131087 KKM131087 KUI131087 LEE131087 LOA131087 LXW131087 MHS131087 MRO131087 NBK131087 NLG131087 NVC131087 OEY131087 OOU131087 OYQ131087 PIM131087 PSI131087 QCE131087 QMA131087 QVW131087 RFS131087 RPO131087 RZK131087 SJG131087 STC131087 TCY131087 TMU131087 TWQ131087 UGM131087 UQI131087 VAE131087 VKA131087 VTW131087 WDS131087 WNO131087 WXK131087 AV983062:AV983075 KY196623 UU196623 AEQ196623 AOM196623 AYI196623 BIE196623 BSA196623 CBW196623 CLS196623 CVO196623 DFK196623 DPG196623 DZC196623 EIY196623 ESU196623 FCQ196623 FMM196623 FWI196623 GGE196623 GQA196623 GZW196623 HJS196623 HTO196623 IDK196623 ING196623 IXC196623 JGY196623 JQU196623 KAQ196623 KKM196623 KUI196623 LEE196623 LOA196623 LXW196623 MHS196623 MRO196623 NBK196623 NLG196623 NVC196623 OEY196623 OOU196623 OYQ196623 PIM196623 PSI196623 QCE196623 QMA196623 QVW196623 RFS196623 RPO196623 RZK196623 SJG196623 STC196623 TCY196623 TMU196623 TWQ196623 UGM196623 UQI196623 VAE196623 VKA196623 VTW196623 WDS196623 WNO196623 WXK196623 AV917526:AV917539 KY262159 UU262159 AEQ262159 AOM262159 AYI262159 BIE262159 BSA262159 CBW262159 CLS262159 CVO262159 DFK262159 DPG262159 DZC262159 EIY262159 ESU262159 FCQ262159 FMM262159 FWI262159 GGE262159 GQA262159 GZW262159 HJS262159 HTO262159 IDK262159 ING262159 IXC262159 JGY262159 JQU262159 KAQ262159 KKM262159 KUI262159 LEE262159 LOA262159 LXW262159 MHS262159 MRO262159 NBK262159 NLG262159 NVC262159 OEY262159 OOU262159 OYQ262159 PIM262159 PSI262159 QCE262159 QMA262159 QVW262159 RFS262159 RPO262159 RZK262159 SJG262159 STC262159 TCY262159 TMU262159 TWQ262159 UGM262159 UQI262159 VAE262159 VKA262159 VTW262159 WDS262159 WNO262159 WXK262159 AV851990:AV852003 KY327695 UU327695 AEQ327695 AOM327695 AYI327695 BIE327695 BSA327695 CBW327695 CLS327695 CVO327695 DFK327695 DPG327695 DZC327695 EIY327695 ESU327695 FCQ327695 FMM327695 FWI327695 GGE327695 GQA327695 GZW327695 HJS327695 HTO327695 IDK327695 ING327695 IXC327695 JGY327695 JQU327695 KAQ327695 KKM327695 KUI327695 LEE327695 LOA327695 LXW327695 MHS327695 MRO327695 NBK327695 NLG327695 NVC327695 OEY327695 OOU327695 OYQ327695 PIM327695 PSI327695 QCE327695 QMA327695 QVW327695 RFS327695 RPO327695 RZK327695 SJG327695 STC327695 TCY327695 TMU327695 TWQ327695 UGM327695 UQI327695 VAE327695 VKA327695 VTW327695 WDS327695 WNO327695 WXK327695 AV786454:AV786467 KY393231 UU393231 AEQ393231 AOM393231 AYI393231 BIE393231 BSA393231 CBW393231 CLS393231 CVO393231 DFK393231 DPG393231 DZC393231 EIY393231 ESU393231 FCQ393231 FMM393231 FWI393231 GGE393231 GQA393231 GZW393231 HJS393231 HTO393231 IDK393231 ING393231 IXC393231 JGY393231 JQU393231 KAQ393231 KKM393231 KUI393231 LEE393231 LOA393231 LXW393231 MHS393231 MRO393231 NBK393231 NLG393231 NVC393231 OEY393231 OOU393231 OYQ393231 PIM393231 PSI393231 QCE393231 QMA393231 QVW393231 RFS393231 RPO393231 RZK393231 SJG393231 STC393231 TCY393231 TMU393231 TWQ393231 UGM393231 UQI393231 VAE393231 VKA393231 VTW393231 WDS393231 WNO393231 WXK393231 AV720918:AV720931 KY458767 UU458767 AEQ458767 AOM458767 AYI458767 BIE458767 BSA458767 CBW458767 CLS458767 CVO458767 DFK458767 DPG458767 DZC458767 EIY458767 ESU458767 FCQ458767 FMM458767 FWI458767 GGE458767 GQA458767 GZW458767 HJS458767 HTO458767 IDK458767 ING458767 IXC458767 JGY458767 JQU458767 KAQ458767 KKM458767 KUI458767 LEE458767 LOA458767 LXW458767 MHS458767 MRO458767 NBK458767 NLG458767 NVC458767 OEY458767 OOU458767 OYQ458767 PIM458767 PSI458767 QCE458767 QMA458767 QVW458767 RFS458767 RPO458767 RZK458767 SJG458767 STC458767 TCY458767 TMU458767 TWQ458767 UGM458767 UQI458767 VAE458767 VKA458767 VTW458767 WDS458767 WNO458767 WXK458767 AV655382:AV655395 KY524303 UU524303 AEQ524303 AOM524303 AYI524303 BIE524303 BSA524303 CBW524303 CLS524303 CVO524303 DFK524303 DPG524303 DZC524303 EIY524303 ESU524303 FCQ524303 FMM524303 FWI524303 GGE524303 GQA524303 GZW524303 HJS524303 HTO524303 IDK524303 ING524303 IXC524303 JGY524303 JQU524303 KAQ524303 KKM524303 KUI524303 LEE524303 LOA524303 LXW524303 MHS524303 MRO524303 NBK524303 NLG524303 NVC524303 OEY524303 OOU524303 OYQ524303 PIM524303 PSI524303 QCE524303 QMA524303 QVW524303 RFS524303 RPO524303 RZK524303 SJG524303 STC524303 TCY524303 TMU524303 TWQ524303 UGM524303 UQI524303 VAE524303 VKA524303 VTW524303 WDS524303 WNO524303 WXK524303 AV589846:AV589859 KY589839 UU589839 AEQ589839 AOM589839 AYI589839 BIE589839 BSA589839 CBW589839 CLS589839 CVO589839 DFK589839 DPG589839 DZC589839 EIY589839 ESU589839 FCQ589839 FMM589839 FWI589839 GGE589839 GQA589839 GZW589839 HJS589839 HTO589839 IDK589839 ING589839 IXC589839 JGY589839 JQU589839 KAQ589839 KKM589839 KUI589839 LEE589839 LOA589839 LXW589839 MHS589839 MRO589839 NBK589839 NLG589839 NVC589839 OEY589839 OOU589839 OYQ589839 PIM589839 PSI589839 QCE589839 QMA589839 QVW589839 RFS589839 RPO589839 RZK589839 SJG589839 STC589839 TCY589839 TMU589839 TWQ589839 UGM589839 UQI589839 VAE589839 VKA589839 VTW589839 WDS589839 WNO589839 WXK589839 AV524310:AV524323 KY655375 UU655375 AEQ655375 AOM655375 AYI655375 BIE655375 BSA655375 CBW655375 CLS655375 CVO655375 DFK655375 DPG655375 DZC655375 EIY655375 ESU655375 FCQ655375 FMM655375 FWI655375 GGE655375 GQA655375 GZW655375 HJS655375 HTO655375 IDK655375 ING655375 IXC655375 JGY655375 JQU655375 KAQ655375 KKM655375 KUI655375 LEE655375 LOA655375 LXW655375 MHS655375 MRO655375 NBK655375 NLG655375 NVC655375 OEY655375 OOU655375 OYQ655375 PIM655375 PSI655375 QCE655375 QMA655375 QVW655375 RFS655375 RPO655375 RZK655375 SJG655375 STC655375 TCY655375 TMU655375 TWQ655375 UGM655375 UQI655375 VAE655375 VKA655375 VTW655375 WDS655375 WNO655375 WXK655375 AV458774:AV458787 KY720911 UU720911 AEQ720911 AOM720911 AYI720911 BIE720911 BSA720911 CBW720911 CLS720911 CVO720911 DFK720911 DPG720911 DZC720911 EIY720911 ESU720911 FCQ720911 FMM720911 FWI720911 GGE720911 GQA720911 GZW720911 HJS720911 HTO720911 IDK720911 ING720911 IXC720911 JGY720911 JQU720911 KAQ720911 KKM720911 KUI720911 LEE720911 LOA720911 LXW720911 MHS720911 MRO720911 NBK720911 NLG720911 NVC720911 OEY720911 OOU720911 OYQ720911 PIM720911 PSI720911 QCE720911 QMA720911 QVW720911 RFS720911 RPO720911 RZK720911 SJG720911 STC720911 TCY720911 TMU720911 TWQ720911 UGM720911 UQI720911 VAE720911 VKA720911 VTW720911 WDS720911 WNO720911 WXK720911 AV393238:AV393251 KY786447 UU786447 AEQ786447 AOM786447 AYI786447 BIE786447 BSA786447 CBW786447 CLS786447 CVO786447 DFK786447 DPG786447 DZC786447 EIY786447 ESU786447 FCQ786447 FMM786447 FWI786447 GGE786447 GQA786447 GZW786447 HJS786447 HTO786447 IDK786447 ING786447 IXC786447 JGY786447 JQU786447 KAQ786447 KKM786447 KUI786447 LEE786447 LOA786447 LXW786447 MHS786447 MRO786447 NBK786447 NLG786447 NVC786447 OEY786447 OOU786447 OYQ786447 PIM786447 PSI786447 QCE786447 QMA786447 QVW786447 RFS786447 RPO786447 RZK786447 SJG786447 STC786447 TCY786447 TMU786447 TWQ786447 UGM786447 UQI786447 VAE786447 VKA786447 VTW786447 WDS786447 WNO786447 WXK786447 AV327702:AV327715 KY851983 UU851983 AEQ851983 AOM851983 AYI851983 BIE851983 BSA851983 CBW851983 CLS851983 CVO851983 DFK851983 DPG851983 DZC851983 EIY851983 ESU851983 FCQ851983 FMM851983 FWI851983 GGE851983 GQA851983 GZW851983 HJS851983 HTO851983 IDK851983 ING851983 IXC851983 JGY851983 JQU851983 KAQ851983 KKM851983 KUI851983 LEE851983 LOA851983 LXW851983 MHS851983 MRO851983 NBK851983 NLG851983 NVC851983 OEY851983 OOU851983 OYQ851983 PIM851983 PSI851983 QCE851983 QMA851983 QVW851983 RFS851983 RPO851983 RZK851983 SJG851983 STC851983 TCY851983 TMU851983 TWQ851983 UGM851983 UQI851983 VAE851983 VKA851983 VTW851983 WDS851983 WNO851983 WXK851983 AV262166:AV262179 KY917519 UU917519 AEQ917519 AOM917519 AYI917519 BIE917519 BSA917519 CBW917519 CLS917519 CVO917519 DFK917519 DPG917519 DZC917519 EIY917519 ESU917519 FCQ917519 FMM917519 FWI917519 GGE917519 GQA917519 GZW917519 HJS917519 HTO917519 IDK917519 ING917519 IXC917519 JGY917519 JQU917519 KAQ917519 KKM917519 KUI917519 LEE917519 LOA917519 LXW917519 MHS917519 MRO917519 NBK917519 NLG917519 NVC917519 OEY917519 OOU917519 OYQ917519 PIM917519 PSI917519 QCE917519 QMA917519 QVW917519 RFS917519 RPO917519 RZK917519 SJG917519 STC917519 TCY917519 TMU917519 TWQ917519 UGM917519 UQI917519 VAE917519 VKA917519 VTW917519 WDS917519 WNO917519 WXK917519 KY983055 UU983055 AEQ983055 AOM983055 AYI983055 BIE983055 BSA983055 CBW983055 CLS983055 CVO983055 DFK983055 DPG983055 DZC983055 EIY983055 ESU983055 FCQ983055 FMM983055 FWI983055 GGE983055 GQA983055 GZW983055 HJS983055 HTO983055 IDK983055 ING983055 IXC983055 JGY983055 JQU983055 KAQ983055 KKM983055 KUI983055 LEE983055 LOA983055 LXW983055 MHS983055 MRO983055 NBK983055 NLG983055 NVC983055 OEY983055 OOU983055 OYQ983055 PIM983055 PSI983055 QCE983055 QMA983055 QVW983055 RFS983055 RPO983055 RZK983055 SJG983055 STC983055 TCY983055 TMU983055 TWQ983055 UGM983055 UQI983055 VAE983055 VKA983055 VTW983055 WDS983055 WNO983055 WXK983055 BG9 LC9 UY9 AEU9 AOQ9 AYM9 BII9 BSE9 CCA9 CLW9 CVS9 DFO9 DPK9 DZG9 EJC9 ESY9 FCU9 FMQ9 FWM9 GGI9 GQE9 HAA9 HJW9 HTS9 IDO9 INK9 IXG9 JHC9 JQY9 KAU9 KKQ9 KUM9 LEI9 LOE9 LYA9 MHW9 MRS9 NBO9 NLK9 NVG9 OFC9 OOY9 OYU9 PIQ9 PSM9 QCI9 QME9 QWA9 RFW9 RPS9 RZO9 SJK9 STG9 TDC9 TMY9 TWU9 UGQ9 UQM9 VAI9 VKE9 VUA9 WDW9 WNS9 WXO9 BG65551 LC65551 UY65551 AEU65551 AOQ65551 AYM65551 BII65551 BSE65551 CCA65551 CLW65551 CVS65551 DFO65551 DPK65551 DZG65551 EJC65551 ESY65551 FCU65551 FMQ65551 FWM65551 GGI65551 GQE65551 HAA65551 HJW65551 HTS65551 IDO65551 INK65551 IXG65551 JHC65551 JQY65551 KAU65551 KKQ65551 KUM65551 LEI65551 LOE65551 LYA65551 MHW65551 MRS65551 NBO65551 NLK65551 NVG65551 OFC65551 OOY65551 OYU65551 PIQ65551 PSM65551 QCI65551 QME65551 QWA65551 RFW65551 RPS65551 RZO65551 SJK65551 STG65551 TDC65551 TMY65551 TWU65551 UGQ65551 UQM65551 VAI65551 VKE65551 VUA65551 WDW65551 WNS65551 WXO65551 BG131087 LC131087 UY131087 AEU131087 AOQ131087 AYM131087 BII131087 BSE131087 CCA131087 CLW131087 CVS131087 DFO131087 DPK131087 DZG131087 EJC131087 ESY131087 FCU131087 FMQ131087 FWM131087 GGI131087 GQE131087 HAA131087 HJW131087 HTS131087 IDO131087 INK131087 IXG131087 JHC131087 JQY131087 KAU131087 KKQ131087 KUM131087 LEI131087 LOE131087 LYA131087 MHW131087 MRS131087 NBO131087 NLK131087 NVG131087 OFC131087 OOY131087 OYU131087 PIQ131087 PSM131087 QCI131087 QME131087 QWA131087 RFW131087 RPS131087 RZO131087 SJK131087 STG131087 TDC131087 TMY131087 TWU131087 UGQ131087 UQM131087 VAI131087 VKE131087 VUA131087 WDW131087 WNS131087 WXO131087 BG196623 LC196623 UY196623 AEU196623 AOQ196623 AYM196623 BII196623 BSE196623 CCA196623 CLW196623 CVS196623 DFO196623 DPK196623 DZG196623 EJC196623 ESY196623 FCU196623 FMQ196623 FWM196623 GGI196623 GQE196623 HAA196623 HJW196623 HTS196623 IDO196623 INK196623 IXG196623 JHC196623 JQY196623 KAU196623 KKQ196623 KUM196623 LEI196623 LOE196623 LYA196623 MHW196623 MRS196623 NBO196623 NLK196623 NVG196623 OFC196623 OOY196623 OYU196623 PIQ196623 PSM196623 QCI196623 QME196623 QWA196623 RFW196623 RPS196623 RZO196623 SJK196623 STG196623 TDC196623 TMY196623 TWU196623 UGQ196623 UQM196623 VAI196623 VKE196623 VUA196623 WDW196623 WNS196623 WXO196623 BG262159 LC262159 UY262159 AEU262159 AOQ262159 AYM262159 BII262159 BSE262159 CCA262159 CLW262159 CVS262159 DFO262159 DPK262159 DZG262159 EJC262159 ESY262159 FCU262159 FMQ262159 FWM262159 GGI262159 GQE262159 HAA262159 HJW262159 HTS262159 IDO262159 INK262159 IXG262159 JHC262159 JQY262159 KAU262159 KKQ262159 KUM262159 LEI262159 LOE262159 LYA262159 MHW262159 MRS262159 NBO262159 NLK262159 NVG262159 OFC262159 OOY262159 OYU262159 PIQ262159 PSM262159 QCI262159 QME262159 QWA262159 RFW262159 RPS262159 RZO262159 SJK262159 STG262159 TDC262159 TMY262159 TWU262159 UGQ262159 UQM262159 VAI262159 VKE262159 VUA262159 WDW262159 WNS262159 WXO262159 BG327695 LC327695 UY327695 AEU327695 AOQ327695 AYM327695 BII327695 BSE327695 CCA327695 CLW327695 CVS327695 DFO327695 DPK327695 DZG327695 EJC327695 ESY327695 FCU327695 FMQ327695 FWM327695 GGI327695 GQE327695 HAA327695 HJW327695 HTS327695 IDO327695 INK327695 IXG327695 JHC327695 JQY327695 KAU327695 KKQ327695 KUM327695 LEI327695 LOE327695 LYA327695 MHW327695 MRS327695 NBO327695 NLK327695 NVG327695 OFC327695 OOY327695 OYU327695 PIQ327695 PSM327695 QCI327695 QME327695 QWA327695 RFW327695 RPS327695 RZO327695 SJK327695 STG327695 TDC327695 TMY327695 TWU327695 UGQ327695 UQM327695 VAI327695 VKE327695 VUA327695 WDW327695 WNS327695 WXO327695 BG393231 LC393231 UY393231 AEU393231 AOQ393231 AYM393231 BII393231 BSE393231 CCA393231 CLW393231 CVS393231 DFO393231 DPK393231 DZG393231 EJC393231 ESY393231 FCU393231 FMQ393231 FWM393231 GGI393231 GQE393231 HAA393231 HJW393231 HTS393231 IDO393231 INK393231 IXG393231 JHC393231 JQY393231 KAU393231 KKQ393231 KUM393231 LEI393231 LOE393231 LYA393231 MHW393231 MRS393231 NBO393231 NLK393231 NVG393231 OFC393231 OOY393231 OYU393231 PIQ393231 PSM393231 QCI393231 QME393231 QWA393231 RFW393231 RPS393231 RZO393231 SJK393231 STG393231 TDC393231 TMY393231 TWU393231 UGQ393231 UQM393231 VAI393231 VKE393231 VUA393231 WDW393231 WNS393231 WXO393231 BG458767 LC458767 UY458767 AEU458767 AOQ458767 AYM458767 BII458767 BSE458767 CCA458767 CLW458767 CVS458767 DFO458767 DPK458767 DZG458767 EJC458767 ESY458767 FCU458767 FMQ458767 FWM458767 GGI458767 GQE458767 HAA458767 HJW458767 HTS458767 IDO458767 INK458767 IXG458767 JHC458767 JQY458767 KAU458767 KKQ458767 KUM458767 LEI458767 LOE458767 LYA458767 MHW458767 MRS458767 NBO458767 NLK458767 NVG458767 OFC458767 OOY458767 OYU458767 PIQ458767 PSM458767 QCI458767 QME458767 QWA458767 RFW458767 RPS458767 RZO458767 SJK458767 STG458767 TDC458767 TMY458767 TWU458767 UGQ458767 UQM458767 VAI458767 VKE458767 VUA458767 WDW458767 WNS458767 WXO458767 BG524303 LC524303 UY524303 AEU524303 AOQ524303 AYM524303 BII524303 BSE524303 CCA524303 CLW524303 CVS524303 DFO524303 DPK524303 DZG524303 EJC524303 ESY524303 FCU524303 FMQ524303 FWM524303 GGI524303 GQE524303 HAA524303 HJW524303 HTS524303 IDO524303 INK524303 IXG524303 JHC524303 JQY524303 KAU524303 KKQ524303 KUM524303 LEI524303 LOE524303 LYA524303 MHW524303 MRS524303 NBO524303 NLK524303 NVG524303 OFC524303 OOY524303 OYU524303 PIQ524303 PSM524303 QCI524303 QME524303 QWA524303 RFW524303 RPS524303 RZO524303 SJK524303 STG524303 TDC524303 TMY524303 TWU524303 UGQ524303 UQM524303 VAI524303 VKE524303 VUA524303 WDW524303 WNS524303 WXO524303 BG589839 LC589839 UY589839 AEU589839 AOQ589839 AYM589839 BII589839 BSE589839 CCA589839 CLW589839 CVS589839 DFO589839 DPK589839 DZG589839 EJC589839 ESY589839 FCU589839 FMQ589839 FWM589839 GGI589839 GQE589839 HAA589839 HJW589839 HTS589839 IDO589839 INK589839 IXG589839 JHC589839 JQY589839 KAU589839 KKQ589839 KUM589839 LEI589839 LOE589839 LYA589839 MHW589839 MRS589839 NBO589839 NLK589839 NVG589839 OFC589839 OOY589839 OYU589839 PIQ589839 PSM589839 QCI589839 QME589839 QWA589839 RFW589839 RPS589839 RZO589839 SJK589839 STG589839 TDC589839 TMY589839 TWU589839 UGQ589839 UQM589839 VAI589839 VKE589839 VUA589839 WDW589839 WNS589839 WXO589839 BG655375 LC655375 UY655375 AEU655375 AOQ655375 AYM655375 BII655375 BSE655375 CCA655375 CLW655375 CVS655375 DFO655375 DPK655375 DZG655375 EJC655375 ESY655375 FCU655375 FMQ655375 FWM655375 GGI655375 GQE655375 HAA655375 HJW655375 HTS655375 IDO655375 INK655375 IXG655375 JHC655375 JQY655375 KAU655375 KKQ655375 KUM655375 LEI655375 LOE655375 LYA655375 MHW655375 MRS655375 NBO655375 NLK655375 NVG655375 OFC655375 OOY655375 OYU655375 PIQ655375 PSM655375 QCI655375 QME655375 QWA655375 RFW655375 RPS655375 RZO655375 SJK655375 STG655375 TDC655375 TMY655375 TWU655375 UGQ655375 UQM655375 VAI655375 VKE655375 VUA655375 WDW655375 WNS655375 WXO655375 BG720911 LC720911 UY720911 AEU720911 AOQ720911 AYM720911 BII720911 BSE720911 CCA720911 CLW720911 CVS720911 DFO720911 DPK720911 DZG720911 EJC720911 ESY720911 FCU720911 FMQ720911 FWM720911 GGI720911 GQE720911 HAA720911 HJW720911 HTS720911 IDO720911 INK720911 IXG720911 JHC720911 JQY720911 KAU720911 KKQ720911 KUM720911 LEI720911 LOE720911 LYA720911 MHW720911 MRS720911 NBO720911 NLK720911 NVG720911 OFC720911 OOY720911 OYU720911 PIQ720911 PSM720911 QCI720911 QME720911 QWA720911 RFW720911 RPS720911 RZO720911 SJK720911 STG720911 TDC720911 TMY720911 TWU720911 UGQ720911 UQM720911 VAI720911 VKE720911 VUA720911 WDW720911 WNS720911 WXO720911 BG786447 LC786447 UY786447 AEU786447 AOQ786447 AYM786447 BII786447 BSE786447 CCA786447 CLW786447 CVS786447 DFO786447 DPK786447 DZG786447 EJC786447 ESY786447 FCU786447 FMQ786447 FWM786447 GGI786447 GQE786447 HAA786447 HJW786447 HTS786447 IDO786447 INK786447 IXG786447 JHC786447 JQY786447 KAU786447 KKQ786447 KUM786447 LEI786447 LOE786447 LYA786447 MHW786447 MRS786447 NBO786447 NLK786447 NVG786447 OFC786447 OOY786447 OYU786447 PIQ786447 PSM786447 QCI786447 QME786447 QWA786447 RFW786447 RPS786447 RZO786447 SJK786447 STG786447 TDC786447 TMY786447 TWU786447 UGQ786447 UQM786447 VAI786447 VKE786447 VUA786447 WDW786447 WNS786447 WXO786447 BG851983 LC851983 UY851983 AEU851983 AOQ851983 AYM851983 BII851983 BSE851983 CCA851983 CLW851983 CVS851983 DFO851983 DPK851983 DZG851983 EJC851983 ESY851983 FCU851983 FMQ851983 FWM851983 GGI851983 GQE851983 HAA851983 HJW851983 HTS851983 IDO851983 INK851983 IXG851983 JHC851983 JQY851983 KAU851983 KKQ851983 KUM851983 LEI851983 LOE851983 LYA851983 MHW851983 MRS851983 NBO851983 NLK851983 NVG851983 OFC851983 OOY851983 OYU851983 PIQ851983 PSM851983 QCI851983 QME851983 QWA851983 RFW851983 RPS851983 RZO851983 SJK851983 STG851983 TDC851983 TMY851983 TWU851983 UGQ851983 UQM851983 VAI851983 VKE851983 VUA851983 WDW851983 WNS851983 WXO851983 BG917519 LC917519 UY917519 AEU917519 AOQ917519 AYM917519 BII917519 BSE917519 CCA917519 CLW917519 CVS917519 DFO917519 DPK917519 DZG917519 EJC917519 ESY917519 FCU917519 FMQ917519 FWM917519 GGI917519 GQE917519 HAA917519 HJW917519 HTS917519 IDO917519 INK917519 IXG917519 JHC917519 JQY917519 KAU917519 KKQ917519 KUM917519 LEI917519 LOE917519 LYA917519 MHW917519 MRS917519 NBO917519 NLK917519 NVG917519 OFC917519 OOY917519 OYU917519 PIQ917519 PSM917519 QCI917519 QME917519 QWA917519 RFW917519 RPS917519 RZO917519 SJK917519 STG917519 TDC917519 TMY917519 TWU917519 UGQ917519 UQM917519 VAI917519 VKE917519 VUA917519 WDW917519 WNS917519 WXO917519 BG983055 LC983055 UY983055 AEU983055 AOQ983055 AYM983055 BII983055 BSE983055 CCA983055 CLW983055 CVS983055 DFO983055 DPK983055 DZG983055 EJC983055 ESY983055 FCU983055 FMQ983055 FWM983055 GGI983055 GQE983055 HAA983055 HJW983055 HTS983055 IDO983055 INK983055 IXG983055 JHC983055 JQY983055 KAU983055 KKQ983055 KUM983055 LEI983055 LOE983055 LYA983055 MHW983055 MRS983055 NBO983055 NLK983055 NVG983055 OFC983055 OOY983055 OYU983055 PIQ983055 PSM983055 QCI983055 QME983055 QWA983055 RFW983055 RPS983055 RZO983055 SJK983055 STG983055 TDC983055 TMY983055 TWU983055 UGQ983055 UQM983055 VAI983055 VKE983055 VUA983055 WDW983055 WNS983055 WXO983055 K9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K65551 KE65551 UA65551 ADW65551 ANS65551 AXO65551 BHK65551 BRG65551 CBC65551 CKY65551 CUU65551 DEQ65551 DOM65551 DYI65551 EIE65551 ESA65551 FBW65551 FLS65551 FVO65551 GFK65551 GPG65551 GZC65551 HIY65551 HSU65551 ICQ65551 IMM65551 IWI65551 JGE65551 JQA65551 JZW65551 KJS65551 KTO65551 LDK65551 LNG65551 LXC65551 MGY65551 MQU65551 NAQ65551 NKM65551 NUI65551 OEE65551 OOA65551 OXW65551 PHS65551 PRO65551 QBK65551 QLG65551 QVC65551 REY65551 ROU65551 RYQ65551 SIM65551 SSI65551 TCE65551 TMA65551 TVW65551 UFS65551 UPO65551 UZK65551 VJG65551 VTC65551 WCY65551 WMU65551 WWQ65551 K131087 KE131087 UA131087 ADW131087 ANS131087 AXO131087 BHK131087 BRG131087 CBC131087 CKY131087 CUU131087 DEQ131087 DOM131087 DYI131087 EIE131087 ESA131087 FBW131087 FLS131087 FVO131087 GFK131087 GPG131087 GZC131087 HIY131087 HSU131087 ICQ131087 IMM131087 IWI131087 JGE131087 JQA131087 JZW131087 KJS131087 KTO131087 LDK131087 LNG131087 LXC131087 MGY131087 MQU131087 NAQ131087 NKM131087 NUI131087 OEE131087 OOA131087 OXW131087 PHS131087 PRO131087 QBK131087 QLG131087 QVC131087 REY131087 ROU131087 RYQ131087 SIM131087 SSI131087 TCE131087 TMA131087 TVW131087 UFS131087 UPO131087 UZK131087 VJG131087 VTC131087 WCY131087 WMU131087 WWQ131087 K196623 KE196623 UA196623 ADW196623 ANS196623 AXO196623 BHK196623 BRG196623 CBC196623 CKY196623 CUU196623 DEQ196623 DOM196623 DYI196623 EIE196623 ESA196623 FBW196623 FLS196623 FVO196623 GFK196623 GPG196623 GZC196623 HIY196623 HSU196623 ICQ196623 IMM196623 IWI196623 JGE196623 JQA196623 JZW196623 KJS196623 KTO196623 LDK196623 LNG196623 LXC196623 MGY196623 MQU196623 NAQ196623 NKM196623 NUI196623 OEE196623 OOA196623 OXW196623 PHS196623 PRO196623 QBK196623 QLG196623 QVC196623 REY196623 ROU196623 RYQ196623 SIM196623 SSI196623 TCE196623 TMA196623 TVW196623 UFS196623 UPO196623 UZK196623 VJG196623 VTC196623 WCY196623 WMU196623 WWQ196623 K262159 KE262159 UA262159 ADW262159 ANS262159 AXO262159 BHK262159 BRG262159 CBC262159 CKY262159 CUU262159 DEQ262159 DOM262159 DYI262159 EIE262159 ESA262159 FBW262159 FLS262159 FVO262159 GFK262159 GPG262159 GZC262159 HIY262159 HSU262159 ICQ262159 IMM262159 IWI262159 JGE262159 JQA262159 JZW262159 KJS262159 KTO262159 LDK262159 LNG262159 LXC262159 MGY262159 MQU262159 NAQ262159 NKM262159 NUI262159 OEE262159 OOA262159 OXW262159 PHS262159 PRO262159 QBK262159 QLG262159 QVC262159 REY262159 ROU262159 RYQ262159 SIM262159 SSI262159 TCE262159 TMA262159 TVW262159 UFS262159 UPO262159 UZK262159 VJG262159 VTC262159 WCY262159 WMU262159 WWQ262159 K327695 KE327695 UA327695 ADW327695 ANS327695 AXO327695 BHK327695 BRG327695 CBC327695 CKY327695 CUU327695 DEQ327695 DOM327695 DYI327695 EIE327695 ESA327695 FBW327695 FLS327695 FVO327695 GFK327695 GPG327695 GZC327695 HIY327695 HSU327695 ICQ327695 IMM327695 IWI327695 JGE327695 JQA327695 JZW327695 KJS327695 KTO327695 LDK327695 LNG327695 LXC327695 MGY327695 MQU327695 NAQ327695 NKM327695 NUI327695 OEE327695 OOA327695 OXW327695 PHS327695 PRO327695 QBK327695 QLG327695 QVC327695 REY327695 ROU327695 RYQ327695 SIM327695 SSI327695 TCE327695 TMA327695 TVW327695 UFS327695 UPO327695 UZK327695 VJG327695 VTC327695 WCY327695 WMU327695 WWQ327695 K393231 KE393231 UA393231 ADW393231 ANS393231 AXO393231 BHK393231 BRG393231 CBC393231 CKY393231 CUU393231 DEQ393231 DOM393231 DYI393231 EIE393231 ESA393231 FBW393231 FLS393231 FVO393231 GFK393231 GPG393231 GZC393231 HIY393231 HSU393231 ICQ393231 IMM393231 IWI393231 JGE393231 JQA393231 JZW393231 KJS393231 KTO393231 LDK393231 LNG393231 LXC393231 MGY393231 MQU393231 NAQ393231 NKM393231 NUI393231 OEE393231 OOA393231 OXW393231 PHS393231 PRO393231 QBK393231 QLG393231 QVC393231 REY393231 ROU393231 RYQ393231 SIM393231 SSI393231 TCE393231 TMA393231 TVW393231 UFS393231 UPO393231 UZK393231 VJG393231 VTC393231 WCY393231 WMU393231 WWQ393231 K458767 KE458767 UA458767 ADW458767 ANS458767 AXO458767 BHK458767 BRG458767 CBC458767 CKY458767 CUU458767 DEQ458767 DOM458767 DYI458767 EIE458767 ESA458767 FBW458767 FLS458767 FVO458767 GFK458767 GPG458767 GZC458767 HIY458767 HSU458767 ICQ458767 IMM458767 IWI458767 JGE458767 JQA458767 JZW458767 KJS458767 KTO458767 LDK458767 LNG458767 LXC458767 MGY458767 MQU458767 NAQ458767 NKM458767 NUI458767 OEE458767 OOA458767 OXW458767 PHS458767 PRO458767 QBK458767 QLG458767 QVC458767 REY458767 ROU458767 RYQ458767 SIM458767 SSI458767 TCE458767 TMA458767 TVW458767 UFS458767 UPO458767 UZK458767 VJG458767 VTC458767 WCY458767 WMU458767 WWQ458767 K524303 KE524303 UA524303 ADW524303 ANS524303 AXO524303 BHK524303 BRG524303 CBC524303 CKY524303 CUU524303 DEQ524303 DOM524303 DYI524303 EIE524303 ESA524303 FBW524303 FLS524303 FVO524303 GFK524303 GPG524303 GZC524303 HIY524303 HSU524303 ICQ524303 IMM524303 IWI524303 JGE524303 JQA524303 JZW524303 KJS524303 KTO524303 LDK524303 LNG524303 LXC524303 MGY524303 MQU524303 NAQ524303 NKM524303 NUI524303 OEE524303 OOA524303 OXW524303 PHS524303 PRO524303 QBK524303 QLG524303 QVC524303 REY524303 ROU524303 RYQ524303 SIM524303 SSI524303 TCE524303 TMA524303 TVW524303 UFS524303 UPO524303 UZK524303 VJG524303 VTC524303 WCY524303 WMU524303 WWQ524303 K589839 KE589839 UA589839 ADW589839 ANS589839 AXO589839 BHK589839 BRG589839 CBC589839 CKY589839 CUU589839 DEQ589839 DOM589839 DYI589839 EIE589839 ESA589839 FBW589839 FLS589839 FVO589839 GFK589839 GPG589839 GZC589839 HIY589839 HSU589839 ICQ589839 IMM589839 IWI589839 JGE589839 JQA589839 JZW589839 KJS589839 KTO589839 LDK589839 LNG589839 LXC589839 MGY589839 MQU589839 NAQ589839 NKM589839 NUI589839 OEE589839 OOA589839 OXW589839 PHS589839 PRO589839 QBK589839 QLG589839 QVC589839 REY589839 ROU589839 RYQ589839 SIM589839 SSI589839 TCE589839 TMA589839 TVW589839 UFS589839 UPO589839 UZK589839 VJG589839 VTC589839 WCY589839 WMU589839 WWQ589839 K655375 KE655375 UA655375 ADW655375 ANS655375 AXO655375 BHK655375 BRG655375 CBC655375 CKY655375 CUU655375 DEQ655375 DOM655375 DYI655375 EIE655375 ESA655375 FBW655375 FLS655375 FVO655375 GFK655375 GPG655375 GZC655375 HIY655375 HSU655375 ICQ655375 IMM655375 IWI655375 JGE655375 JQA655375 JZW655375 KJS655375 KTO655375 LDK655375 LNG655375 LXC655375 MGY655375 MQU655375 NAQ655375 NKM655375 NUI655375 OEE655375 OOA655375 OXW655375 PHS655375 PRO655375 QBK655375 QLG655375 QVC655375 REY655375 ROU655375 RYQ655375 SIM655375 SSI655375 TCE655375 TMA655375 TVW655375 UFS655375 UPO655375 UZK655375 VJG655375 VTC655375 WCY655375 WMU655375 WWQ655375 K720911 KE720911 UA720911 ADW720911 ANS720911 AXO720911 BHK720911 BRG720911 CBC720911 CKY720911 CUU720911 DEQ720911 DOM720911 DYI720911 EIE720911 ESA720911 FBW720911 FLS720911 FVO720911 GFK720911 GPG720911 GZC720911 HIY720911 HSU720911 ICQ720911 IMM720911 IWI720911 JGE720911 JQA720911 JZW720911 KJS720911 KTO720911 LDK720911 LNG720911 LXC720911 MGY720911 MQU720911 NAQ720911 NKM720911 NUI720911 OEE720911 OOA720911 OXW720911 PHS720911 PRO720911 QBK720911 QLG720911 QVC720911 REY720911 ROU720911 RYQ720911 SIM720911 SSI720911 TCE720911 TMA720911 TVW720911 UFS720911 UPO720911 UZK720911 VJG720911 VTC720911 WCY720911 WMU720911 WWQ720911 K786447 KE786447 UA786447 ADW786447 ANS786447 AXO786447 BHK786447 BRG786447 CBC786447 CKY786447 CUU786447 DEQ786447 DOM786447 DYI786447 EIE786447 ESA786447 FBW786447 FLS786447 FVO786447 GFK786447 GPG786447 GZC786447 HIY786447 HSU786447 ICQ786447 IMM786447 IWI786447 JGE786447 JQA786447 JZW786447 KJS786447 KTO786447 LDK786447 LNG786447 LXC786447 MGY786447 MQU786447 NAQ786447 NKM786447 NUI786447 OEE786447 OOA786447 OXW786447 PHS786447 PRO786447 QBK786447 QLG786447 QVC786447 REY786447 ROU786447 RYQ786447 SIM786447 SSI786447 TCE786447 TMA786447 TVW786447 UFS786447 UPO786447 UZK786447 VJG786447 VTC786447 WCY786447 WMU786447 WWQ786447 K851983 KE851983 UA851983 ADW851983 ANS851983 AXO851983 BHK851983 BRG851983 CBC851983 CKY851983 CUU851983 DEQ851983 DOM851983 DYI851983 EIE851983 ESA851983 FBW851983 FLS851983 FVO851983 GFK851983 GPG851983 GZC851983 HIY851983 HSU851983 ICQ851983 IMM851983 IWI851983 JGE851983 JQA851983 JZW851983 KJS851983 KTO851983 LDK851983 LNG851983 LXC851983 MGY851983 MQU851983 NAQ851983 NKM851983 NUI851983 OEE851983 OOA851983 OXW851983 PHS851983 PRO851983 QBK851983 QLG851983 QVC851983 REY851983 ROU851983 RYQ851983 SIM851983 SSI851983 TCE851983 TMA851983 TVW851983 UFS851983 UPO851983 UZK851983 VJG851983 VTC851983 WCY851983 WMU851983 WWQ851983 K917519 KE917519 UA917519 ADW917519 ANS917519 AXO917519 BHK917519 BRG917519 CBC917519 CKY917519 CUU917519 DEQ917519 DOM917519 DYI917519 EIE917519 ESA917519 FBW917519 FLS917519 FVO917519 GFK917519 GPG917519 GZC917519 HIY917519 HSU917519 ICQ917519 IMM917519 IWI917519 JGE917519 JQA917519 JZW917519 KJS917519 KTO917519 LDK917519 LNG917519 LXC917519 MGY917519 MQU917519 NAQ917519 NKM917519 NUI917519 OEE917519 OOA917519 OXW917519 PHS917519 PRO917519 QBK917519 QLG917519 QVC917519 REY917519 ROU917519 RYQ917519 SIM917519 SSI917519 TCE917519 TMA917519 TVW917519 UFS917519 UPO917519 UZK917519 VJG917519 VTC917519 WCY917519 WMU917519 WWQ917519 K983055 KE983055 UA983055 ADW983055 ANS983055 AXO983055 BHK983055 BRG983055 CBC983055 CKY983055 CUU983055 DEQ983055 DOM983055 DYI983055 EIE983055 ESA983055 FBW983055 FLS983055 FVO983055 GFK983055 GPG983055 GZC983055 HIY983055 HSU983055 ICQ983055 IMM983055 IWI983055 JGE983055 JQA983055 JZW983055 KJS983055 KTO983055 LDK983055 LNG983055 LXC983055 MGY983055 MQU983055 NAQ983055 NKM983055 NUI983055 OEE983055 OOA983055 OXW983055 PHS983055 PRO983055 QBK983055 QLG983055 QVC983055 REY983055 ROU983055 RYQ983055 SIM983055 SSI983055 TCE983055 TMA983055 TVW983055 UFS983055 UPO983055 UZK983055 VJG983055 VTC983055 WCY983055 WMU983055 WWQ983055 BW9 LS9 VO9 AFK9 APG9 AZC9 BIY9 BSU9 CCQ9 CMM9 CWI9 DGE9 DQA9 DZW9 EJS9 ETO9 FDK9 FNG9 FXC9 GGY9 GQU9 HAQ9 HKM9 HUI9 IEE9 IOA9 IXW9 JHS9 JRO9 KBK9 KLG9 KVC9 LEY9 LOU9 LYQ9 MIM9 MSI9 NCE9 NMA9 NVW9 OFS9 OPO9 OZK9 PJG9 PTC9 QCY9 QMU9 QWQ9 RGM9 RQI9 SAE9 SKA9 STW9 TDS9 TNO9 TXK9 UHG9 URC9 VAY9 VKU9 VUQ9 WEM9 WOI9 WYE9 BW65551 LS65551 VO65551 AFK65551 APG65551 AZC65551 BIY65551 BSU65551 CCQ65551 CMM65551 CWI65551 DGE65551 DQA65551 DZW65551 EJS65551 ETO65551 FDK65551 FNG65551 FXC65551 GGY65551 GQU65551 HAQ65551 HKM65551 HUI65551 IEE65551 IOA65551 IXW65551 JHS65551 JRO65551 KBK65551 KLG65551 KVC65551 LEY65551 LOU65551 LYQ65551 MIM65551 MSI65551 NCE65551 NMA65551 NVW65551 OFS65551 OPO65551 OZK65551 PJG65551 PTC65551 QCY65551 QMU65551 QWQ65551 RGM65551 RQI65551 SAE65551 SKA65551 STW65551 TDS65551 TNO65551 TXK65551 UHG65551 URC65551 VAY65551 VKU65551 VUQ65551 WEM65551 WOI65551 WYE65551 BW131087 LS131087 VO131087 AFK131087 APG131087 AZC131087 BIY131087 BSU131087 CCQ131087 CMM131087 CWI131087 DGE131087 DQA131087 DZW131087 EJS131087 ETO131087 FDK131087 FNG131087 FXC131087 GGY131087 GQU131087 HAQ131087 HKM131087 HUI131087 IEE131087 IOA131087 IXW131087 JHS131087 JRO131087 KBK131087 KLG131087 KVC131087 LEY131087 LOU131087 LYQ131087 MIM131087 MSI131087 NCE131087 NMA131087 NVW131087 OFS131087 OPO131087 OZK131087 PJG131087 PTC131087 QCY131087 QMU131087 QWQ131087 RGM131087 RQI131087 SAE131087 SKA131087 STW131087 TDS131087 TNO131087 TXK131087 UHG131087 URC131087 VAY131087 VKU131087 VUQ131087 WEM131087 WOI131087 WYE131087 BW196623 LS196623 VO196623 AFK196623 APG196623 AZC196623 BIY196623 BSU196623 CCQ196623 CMM196623 CWI196623 DGE196623 DQA196623 DZW196623 EJS196623 ETO196623 FDK196623 FNG196623 FXC196623 GGY196623 GQU196623 HAQ196623 HKM196623 HUI196623 IEE196623 IOA196623 IXW196623 JHS196623 JRO196623 KBK196623 KLG196623 KVC196623 LEY196623 LOU196623 LYQ196623 MIM196623 MSI196623 NCE196623 NMA196623 NVW196623 OFS196623 OPO196623 OZK196623 PJG196623 PTC196623 QCY196623 QMU196623 QWQ196623 RGM196623 RQI196623 SAE196623 SKA196623 STW196623 TDS196623 TNO196623 TXK196623 UHG196623 URC196623 VAY196623 VKU196623 VUQ196623 WEM196623 WOI196623 WYE196623 BW262159 LS262159 VO262159 AFK262159 APG262159 AZC262159 BIY262159 BSU262159 CCQ262159 CMM262159 CWI262159 DGE262159 DQA262159 DZW262159 EJS262159 ETO262159 FDK262159 FNG262159 FXC262159 GGY262159 GQU262159 HAQ262159 HKM262159 HUI262159 IEE262159 IOA262159 IXW262159 JHS262159 JRO262159 KBK262159 KLG262159 KVC262159 LEY262159 LOU262159 LYQ262159 MIM262159 MSI262159 NCE262159 NMA262159 NVW262159 OFS262159 OPO262159 OZK262159 PJG262159 PTC262159 QCY262159 QMU262159 QWQ262159 RGM262159 RQI262159 SAE262159 SKA262159 STW262159 TDS262159 TNO262159 TXK262159 UHG262159 URC262159 VAY262159 VKU262159 VUQ262159 WEM262159 WOI262159 WYE262159 BW327695 LS327695 VO327695 AFK327695 APG327695 AZC327695 BIY327695 BSU327695 CCQ327695 CMM327695 CWI327695 DGE327695 DQA327695 DZW327695 EJS327695 ETO327695 FDK327695 FNG327695 FXC327695 GGY327695 GQU327695 HAQ327695 HKM327695 HUI327695 IEE327695 IOA327695 IXW327695 JHS327695 JRO327695 KBK327695 KLG327695 KVC327695 LEY327695 LOU327695 LYQ327695 MIM327695 MSI327695 NCE327695 NMA327695 NVW327695 OFS327695 OPO327695 OZK327695 PJG327695 PTC327695 QCY327695 QMU327695 QWQ327695 RGM327695 RQI327695 SAE327695 SKA327695 STW327695 TDS327695 TNO327695 TXK327695 UHG327695 URC327695 VAY327695 VKU327695 VUQ327695 WEM327695 WOI327695 WYE327695 BW393231 LS393231 VO393231 AFK393231 APG393231 AZC393231 BIY393231 BSU393231 CCQ393231 CMM393231 CWI393231 DGE393231 DQA393231 DZW393231 EJS393231 ETO393231 FDK393231 FNG393231 FXC393231 GGY393231 GQU393231 HAQ393231 HKM393231 HUI393231 IEE393231 IOA393231 IXW393231 JHS393231 JRO393231 KBK393231 KLG393231 KVC393231 LEY393231 LOU393231 LYQ393231 MIM393231 MSI393231 NCE393231 NMA393231 NVW393231 OFS393231 OPO393231 OZK393231 PJG393231 PTC393231 QCY393231 QMU393231 QWQ393231 RGM393231 RQI393231 SAE393231 SKA393231 STW393231 TDS393231 TNO393231 TXK393231 UHG393231 URC393231 VAY393231 VKU393231 VUQ393231 WEM393231 WOI393231 WYE393231 BW458767 LS458767 VO458767 AFK458767 APG458767 AZC458767 BIY458767 BSU458767 CCQ458767 CMM458767 CWI458767 DGE458767 DQA458767 DZW458767 EJS458767 ETO458767 FDK458767 FNG458767 FXC458767 GGY458767 GQU458767 HAQ458767 HKM458767 HUI458767 IEE458767 IOA458767 IXW458767 JHS458767 JRO458767 KBK458767 KLG458767 KVC458767 LEY458767 LOU458767 LYQ458767 MIM458767 MSI458767 NCE458767 NMA458767 NVW458767 OFS458767 OPO458767 OZK458767 PJG458767 PTC458767 QCY458767 QMU458767 QWQ458767 RGM458767 RQI458767 SAE458767 SKA458767 STW458767 TDS458767 TNO458767 TXK458767 UHG458767 URC458767 VAY458767 VKU458767 VUQ458767 WEM458767 WOI458767 WYE458767 BW524303 LS524303 VO524303 AFK524303 APG524303 AZC524303 BIY524303 BSU524303 CCQ524303 CMM524303 CWI524303 DGE524303 DQA524303 DZW524303 EJS524303 ETO524303 FDK524303 FNG524303 FXC524303 GGY524303 GQU524303 HAQ524303 HKM524303 HUI524303 IEE524303 IOA524303 IXW524303 JHS524303 JRO524303 KBK524303 KLG524303 KVC524303 LEY524303 LOU524303 LYQ524303 MIM524303 MSI524303 NCE524303 NMA524303 NVW524303 OFS524303 OPO524303 OZK524303 PJG524303 PTC524303 QCY524303 QMU524303 QWQ524303 RGM524303 RQI524303 SAE524303 SKA524303 STW524303 TDS524303 TNO524303 TXK524303 UHG524303 URC524303 VAY524303 VKU524303 VUQ524303 WEM524303 WOI524303 WYE524303 BW589839 LS589839 VO589839 AFK589839 APG589839 AZC589839 BIY589839 BSU589839 CCQ589839 CMM589839 CWI589839 DGE589839 DQA589839 DZW589839 EJS589839 ETO589839 FDK589839 FNG589839 FXC589839 GGY589839 GQU589839 HAQ589839 HKM589839 HUI589839 IEE589839 IOA589839 IXW589839 JHS589839 JRO589839 KBK589839 KLG589839 KVC589839 LEY589839 LOU589839 LYQ589839 MIM589839 MSI589839 NCE589839 NMA589839 NVW589839 OFS589839 OPO589839 OZK589839 PJG589839 PTC589839 QCY589839 QMU589839 QWQ589839 RGM589839 RQI589839 SAE589839 SKA589839 STW589839 TDS589839 TNO589839 TXK589839 UHG589839 URC589839 VAY589839 VKU589839 VUQ589839 WEM589839 WOI589839 WYE589839 BW655375 LS655375 VO655375 AFK655375 APG655375 AZC655375 BIY655375 BSU655375 CCQ655375 CMM655375 CWI655375 DGE655375 DQA655375 DZW655375 EJS655375 ETO655375 FDK655375 FNG655375 FXC655375 GGY655375 GQU655375 HAQ655375 HKM655375 HUI655375 IEE655375 IOA655375 IXW655375 JHS655375 JRO655375 KBK655375 KLG655375 KVC655375 LEY655375 LOU655375 LYQ655375 MIM655375 MSI655375 NCE655375 NMA655375 NVW655375 OFS655375 OPO655375 OZK655375 PJG655375 PTC655375 QCY655375 QMU655375 QWQ655375 RGM655375 RQI655375 SAE655375 SKA655375 STW655375 TDS655375 TNO655375 TXK655375 UHG655375 URC655375 VAY655375 VKU655375 VUQ655375 WEM655375 WOI655375 WYE655375 BW720911 LS720911 VO720911 AFK720911 APG720911 AZC720911 BIY720911 BSU720911 CCQ720911 CMM720911 CWI720911 DGE720911 DQA720911 DZW720911 EJS720911 ETO720911 FDK720911 FNG720911 FXC720911 GGY720911 GQU720911 HAQ720911 HKM720911 HUI720911 IEE720911 IOA720911 IXW720911 JHS720911 JRO720911 KBK720911 KLG720911 KVC720911 LEY720911 LOU720911 LYQ720911 MIM720911 MSI720911 NCE720911 NMA720911 NVW720911 OFS720911 OPO720911 OZK720911 PJG720911 PTC720911 QCY720911 QMU720911 QWQ720911 RGM720911 RQI720911 SAE720911 SKA720911 STW720911 TDS720911 TNO720911 TXK720911 UHG720911 URC720911 VAY720911 VKU720911 VUQ720911 WEM720911 WOI720911 WYE720911 BW786447 LS786447 VO786447 AFK786447 APG786447 AZC786447 BIY786447 BSU786447 CCQ786447 CMM786447 CWI786447 DGE786447 DQA786447 DZW786447 EJS786447 ETO786447 FDK786447 FNG786447 FXC786447 GGY786447 GQU786447 HAQ786447 HKM786447 HUI786447 IEE786447 IOA786447 IXW786447 JHS786447 JRO786447 KBK786447 KLG786447 KVC786447 LEY786447 LOU786447 LYQ786447 MIM786447 MSI786447 NCE786447 NMA786447 NVW786447 OFS786447 OPO786447 OZK786447 PJG786447 PTC786447 QCY786447 QMU786447 QWQ786447 RGM786447 RQI786447 SAE786447 SKA786447 STW786447 TDS786447 TNO786447 TXK786447 UHG786447 URC786447 VAY786447 VKU786447 VUQ786447 WEM786447 WOI786447 WYE786447 BW851983 LS851983 VO851983 AFK851983 APG851983 AZC851983 BIY851983 BSU851983 CCQ851983 CMM851983 CWI851983 DGE851983 DQA851983 DZW851983 EJS851983 ETO851983 FDK851983 FNG851983 FXC851983 GGY851983 GQU851983 HAQ851983 HKM851983 HUI851983 IEE851983 IOA851983 IXW851983 JHS851983 JRO851983 KBK851983 KLG851983 KVC851983 LEY851983 LOU851983 LYQ851983 MIM851983 MSI851983 NCE851983 NMA851983 NVW851983 OFS851983 OPO851983 OZK851983 PJG851983 PTC851983 QCY851983 QMU851983 QWQ851983 RGM851983 RQI851983 SAE851983 SKA851983 STW851983 TDS851983 TNO851983 TXK851983 UHG851983 URC851983 VAY851983 VKU851983 VUQ851983 WEM851983 WOI851983 WYE851983 BW917519 LS917519 VO917519 AFK917519 APG917519 AZC917519 BIY917519 BSU917519 CCQ917519 CMM917519 CWI917519 DGE917519 DQA917519 DZW917519 EJS917519 ETO917519 FDK917519 FNG917519 FXC917519 GGY917519 GQU917519 HAQ917519 HKM917519 HUI917519 IEE917519 IOA917519 IXW917519 JHS917519 JRO917519 KBK917519 KLG917519 KVC917519 LEY917519 LOU917519 LYQ917519 MIM917519 MSI917519 NCE917519 NMA917519 NVW917519 OFS917519 OPO917519 OZK917519 PJG917519 PTC917519 QCY917519 QMU917519 QWQ917519 RGM917519 RQI917519 SAE917519 SKA917519 STW917519 TDS917519 TNO917519 TXK917519 UHG917519 URC917519 VAY917519 VKU917519 VUQ917519 WEM917519 WOI917519 WYE917519 BW983055 LS983055 VO983055 AFK983055 APG983055 AZC983055 BIY983055 BSU983055 CCQ983055 CMM983055 CWI983055 DGE983055 DQA983055 DZW983055 EJS983055 ETO983055 FDK983055 FNG983055 FXC983055 GGY983055 GQU983055 HAQ983055 HKM983055 HUI983055 IEE983055 IOA983055 IXW983055 JHS983055 JRO983055 KBK983055 KLG983055 KVC983055 LEY983055 LOU983055 LYQ983055 MIM983055 MSI983055 NCE983055 NMA983055 NVW983055 OFS983055 OPO983055 OZK983055 PJG983055 PTC983055 QCY983055 QMU983055 QWQ983055 RGM983055 RQI983055 SAE983055 SKA983055 STW983055 TDS983055 TNO983055 TXK983055 UHG983055 URC983055 VAY983055 VKU983055 VUQ983055 WEM983055 WOI983055 WYE983055 O9 KI9 UE9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O65551 KI65551 UE65551 AEA65551 ANW65551 AXS65551 BHO65551 BRK65551 CBG65551 CLC65551 CUY65551 DEU65551 DOQ65551 DYM65551 EII65551 ESE65551 FCA65551 FLW65551 FVS65551 GFO65551 GPK65551 GZG65551 HJC65551 HSY65551 ICU65551 IMQ65551 IWM65551 JGI65551 JQE65551 KAA65551 KJW65551 KTS65551 LDO65551 LNK65551 LXG65551 MHC65551 MQY65551 NAU65551 NKQ65551 NUM65551 OEI65551 OOE65551 OYA65551 PHW65551 PRS65551 QBO65551 QLK65551 QVG65551 RFC65551 ROY65551 RYU65551 SIQ65551 SSM65551 TCI65551 TME65551 TWA65551 UFW65551 UPS65551 UZO65551 VJK65551 VTG65551 WDC65551 WMY65551 WWU65551 O131087 KI131087 UE131087 AEA131087 ANW131087 AXS131087 BHO131087 BRK131087 CBG131087 CLC131087 CUY131087 DEU131087 DOQ131087 DYM131087 EII131087 ESE131087 FCA131087 FLW131087 FVS131087 GFO131087 GPK131087 GZG131087 HJC131087 HSY131087 ICU131087 IMQ131087 IWM131087 JGI131087 JQE131087 KAA131087 KJW131087 KTS131087 LDO131087 LNK131087 LXG131087 MHC131087 MQY131087 NAU131087 NKQ131087 NUM131087 OEI131087 OOE131087 OYA131087 PHW131087 PRS131087 QBO131087 QLK131087 QVG131087 RFC131087 ROY131087 RYU131087 SIQ131087 SSM131087 TCI131087 TME131087 TWA131087 UFW131087 UPS131087 UZO131087 VJK131087 VTG131087 WDC131087 WMY131087 WWU131087 O196623 KI196623 UE196623 AEA196623 ANW196623 AXS196623 BHO196623 BRK196623 CBG196623 CLC196623 CUY196623 DEU196623 DOQ196623 DYM196623 EII196623 ESE196623 FCA196623 FLW196623 FVS196623 GFO196623 GPK196623 GZG196623 HJC196623 HSY196623 ICU196623 IMQ196623 IWM196623 JGI196623 JQE196623 KAA196623 KJW196623 KTS196623 LDO196623 LNK196623 LXG196623 MHC196623 MQY196623 NAU196623 NKQ196623 NUM196623 OEI196623 OOE196623 OYA196623 PHW196623 PRS196623 QBO196623 QLK196623 QVG196623 RFC196623 ROY196623 RYU196623 SIQ196623 SSM196623 TCI196623 TME196623 TWA196623 UFW196623 UPS196623 UZO196623 VJK196623 VTG196623 WDC196623 WMY196623 WWU196623 O262159 KI262159 UE262159 AEA262159 ANW262159 AXS262159 BHO262159 BRK262159 CBG262159 CLC262159 CUY262159 DEU262159 DOQ262159 DYM262159 EII262159 ESE262159 FCA262159 FLW262159 FVS262159 GFO262159 GPK262159 GZG262159 HJC262159 HSY262159 ICU262159 IMQ262159 IWM262159 JGI262159 JQE262159 KAA262159 KJW262159 KTS262159 LDO262159 LNK262159 LXG262159 MHC262159 MQY262159 NAU262159 NKQ262159 NUM262159 OEI262159 OOE262159 OYA262159 PHW262159 PRS262159 QBO262159 QLK262159 QVG262159 RFC262159 ROY262159 RYU262159 SIQ262159 SSM262159 TCI262159 TME262159 TWA262159 UFW262159 UPS262159 UZO262159 VJK262159 VTG262159 WDC262159 WMY262159 WWU262159 O327695 KI327695 UE327695 AEA327695 ANW327695 AXS327695 BHO327695 BRK327695 CBG327695 CLC327695 CUY327695 DEU327695 DOQ327695 DYM327695 EII327695 ESE327695 FCA327695 FLW327695 FVS327695 GFO327695 GPK327695 GZG327695 HJC327695 HSY327695 ICU327695 IMQ327695 IWM327695 JGI327695 JQE327695 KAA327695 KJW327695 KTS327695 LDO327695 LNK327695 LXG327695 MHC327695 MQY327695 NAU327695 NKQ327695 NUM327695 OEI327695 OOE327695 OYA327695 PHW327695 PRS327695 QBO327695 QLK327695 QVG327695 RFC327695 ROY327695 RYU327695 SIQ327695 SSM327695 TCI327695 TME327695 TWA327695 UFW327695 UPS327695 UZO327695 VJK327695 VTG327695 WDC327695 WMY327695 WWU327695 O393231 KI393231 UE393231 AEA393231 ANW393231 AXS393231 BHO393231 BRK393231 CBG393231 CLC393231 CUY393231 DEU393231 DOQ393231 DYM393231 EII393231 ESE393231 FCA393231 FLW393231 FVS393231 GFO393231 GPK393231 GZG393231 HJC393231 HSY393231 ICU393231 IMQ393231 IWM393231 JGI393231 JQE393231 KAA393231 KJW393231 KTS393231 LDO393231 LNK393231 LXG393231 MHC393231 MQY393231 NAU393231 NKQ393231 NUM393231 OEI393231 OOE393231 OYA393231 PHW393231 PRS393231 QBO393231 QLK393231 QVG393231 RFC393231 ROY393231 RYU393231 SIQ393231 SSM393231 TCI393231 TME393231 TWA393231 UFW393231 UPS393231 UZO393231 VJK393231 VTG393231 WDC393231 WMY393231 WWU393231 O458767 KI458767 UE458767 AEA458767 ANW458767 AXS458767 BHO458767 BRK458767 CBG458767 CLC458767 CUY458767 DEU458767 DOQ458767 DYM458767 EII458767 ESE458767 FCA458767 FLW458767 FVS458767 GFO458767 GPK458767 GZG458767 HJC458767 HSY458767 ICU458767 IMQ458767 IWM458767 JGI458767 JQE458767 KAA458767 KJW458767 KTS458767 LDO458767 LNK458767 LXG458767 MHC458767 MQY458767 NAU458767 NKQ458767 NUM458767 OEI458767 OOE458767 OYA458767 PHW458767 PRS458767 QBO458767 QLK458767 QVG458767 RFC458767 ROY458767 RYU458767 SIQ458767 SSM458767 TCI458767 TME458767 TWA458767 UFW458767 UPS458767 UZO458767 VJK458767 VTG458767 WDC458767 WMY458767 WWU458767 O524303 KI524303 UE524303 AEA524303 ANW524303 AXS524303 BHO524303 BRK524303 CBG524303 CLC524303 CUY524303 DEU524303 DOQ524303 DYM524303 EII524303 ESE524303 FCA524303 FLW524303 FVS524303 GFO524303 GPK524303 GZG524303 HJC524303 HSY524303 ICU524303 IMQ524303 IWM524303 JGI524303 JQE524303 KAA524303 KJW524303 KTS524303 LDO524303 LNK524303 LXG524303 MHC524303 MQY524303 NAU524303 NKQ524303 NUM524303 OEI524303 OOE524303 OYA524303 PHW524303 PRS524303 QBO524303 QLK524303 QVG524303 RFC524303 ROY524303 RYU524303 SIQ524303 SSM524303 TCI524303 TME524303 TWA524303 UFW524303 UPS524303 UZO524303 VJK524303 VTG524303 WDC524303 WMY524303 WWU524303 O589839 KI589839 UE589839 AEA589839 ANW589839 AXS589839 BHO589839 BRK589839 CBG589839 CLC589839 CUY589839 DEU589839 DOQ589839 DYM589839 EII589839 ESE589839 FCA589839 FLW589839 FVS589839 GFO589839 GPK589839 GZG589839 HJC589839 HSY589839 ICU589839 IMQ589839 IWM589839 JGI589839 JQE589839 KAA589839 KJW589839 KTS589839 LDO589839 LNK589839 LXG589839 MHC589839 MQY589839 NAU589839 NKQ589839 NUM589839 OEI589839 OOE589839 OYA589839 PHW589839 PRS589839 QBO589839 QLK589839 QVG589839 RFC589839 ROY589839 RYU589839 SIQ589839 SSM589839 TCI589839 TME589839 TWA589839 UFW589839 UPS589839 UZO589839 VJK589839 VTG589839 WDC589839 WMY589839 WWU589839 O655375 KI655375 UE655375 AEA655375 ANW655375 AXS655375 BHO655375 BRK655375 CBG655375 CLC655375 CUY655375 DEU655375 DOQ655375 DYM655375 EII655375 ESE655375 FCA655375 FLW655375 FVS655375 GFO655375 GPK655375 GZG655375 HJC655375 HSY655375 ICU655375 IMQ655375 IWM655375 JGI655375 JQE655375 KAA655375 KJW655375 KTS655375 LDO655375 LNK655375 LXG655375 MHC655375 MQY655375 NAU655375 NKQ655375 NUM655375 OEI655375 OOE655375 OYA655375 PHW655375 PRS655375 QBO655375 QLK655375 QVG655375 RFC655375 ROY655375 RYU655375 SIQ655375 SSM655375 TCI655375 TME655375 TWA655375 UFW655375 UPS655375 UZO655375 VJK655375 VTG655375 WDC655375 WMY655375 WWU655375 O720911 KI720911 UE720911 AEA720911 ANW720911 AXS720911 BHO720911 BRK720911 CBG720911 CLC720911 CUY720911 DEU720911 DOQ720911 DYM720911 EII720911 ESE720911 FCA720911 FLW720911 FVS720911 GFO720911 GPK720911 GZG720911 HJC720911 HSY720911 ICU720911 IMQ720911 IWM720911 JGI720911 JQE720911 KAA720911 KJW720911 KTS720911 LDO720911 LNK720911 LXG720911 MHC720911 MQY720911 NAU720911 NKQ720911 NUM720911 OEI720911 OOE720911 OYA720911 PHW720911 PRS720911 QBO720911 QLK720911 QVG720911 RFC720911 ROY720911 RYU720911 SIQ720911 SSM720911 TCI720911 TME720911 TWA720911 UFW720911 UPS720911 UZO720911 VJK720911 VTG720911 WDC720911 WMY720911 WWU720911 O786447 KI786447 UE786447 AEA786447 ANW786447 AXS786447 BHO786447 BRK786447 CBG786447 CLC786447 CUY786447 DEU786447 DOQ786447 DYM786447 EII786447 ESE786447 FCA786447 FLW786447 FVS786447 GFO786447 GPK786447 GZG786447 HJC786447 HSY786447 ICU786447 IMQ786447 IWM786447 JGI786447 JQE786447 KAA786447 KJW786447 KTS786447 LDO786447 LNK786447 LXG786447 MHC786447 MQY786447 NAU786447 NKQ786447 NUM786447 OEI786447 OOE786447 OYA786447 PHW786447 PRS786447 QBO786447 QLK786447 QVG786447 RFC786447 ROY786447 RYU786447 SIQ786447 SSM786447 TCI786447 TME786447 TWA786447 UFW786447 UPS786447 UZO786447 VJK786447 VTG786447 WDC786447 WMY786447 WWU786447 O851983 KI851983 UE851983 AEA851983 ANW851983 AXS851983 BHO851983 BRK851983 CBG851983 CLC851983 CUY851983 DEU851983 DOQ851983 DYM851983 EII851983 ESE851983 FCA851983 FLW851983 FVS851983 GFO851983 GPK851983 GZG851983 HJC851983 HSY851983 ICU851983 IMQ851983 IWM851983 JGI851983 JQE851983 KAA851983 KJW851983 KTS851983 LDO851983 LNK851983 LXG851983 MHC851983 MQY851983 NAU851983 NKQ851983 NUM851983 OEI851983 OOE851983 OYA851983 PHW851983 PRS851983 QBO851983 QLK851983 QVG851983 RFC851983 ROY851983 RYU851983 SIQ851983 SSM851983 TCI851983 TME851983 TWA851983 UFW851983 UPS851983 UZO851983 VJK851983 VTG851983 WDC851983 WMY851983 WWU851983 O917519 KI917519 UE917519 AEA917519 ANW917519 AXS917519 BHO917519 BRK917519 CBG917519 CLC917519 CUY917519 DEU917519 DOQ917519 DYM917519 EII917519 ESE917519 FCA917519 FLW917519 FVS917519 GFO917519 GPK917519 GZG917519 HJC917519 HSY917519 ICU917519 IMQ917519 IWM917519 JGI917519 JQE917519 KAA917519 KJW917519 KTS917519 LDO917519 LNK917519 LXG917519 MHC917519 MQY917519 NAU917519 NKQ917519 NUM917519 OEI917519 OOE917519 OYA917519 PHW917519 PRS917519 QBO917519 QLK917519 QVG917519 RFC917519 ROY917519 RYU917519 SIQ917519 SSM917519 TCI917519 TME917519 TWA917519 UFW917519 UPS917519 UZO917519 VJK917519 VTG917519 WDC917519 WMY917519 WWU917519 O983055 KI983055 UE983055 AEA983055 ANW983055 AXS983055 BHO983055 BRK983055 CBG983055 CLC983055 CUY983055 DEU983055 DOQ983055 DYM983055 EII983055 ESE983055 FCA983055 FLW983055 FVS983055 GFO983055 GPK983055 GZG983055 HJC983055 HSY983055 ICU983055 IMQ983055 IWM983055 JGI983055 JQE983055 KAA983055 KJW983055 KTS983055 LDO983055 LNK983055 LXG983055 MHC983055 MQY983055 NAU983055 NKQ983055 NUM983055 OEI983055 OOE983055 OYA983055 PHW983055 PRS983055 QBO983055 QLK983055 QVG983055 RFC983055 ROY983055 RYU983055 SIQ983055 SSM983055 TCI983055 TME983055 TWA983055 UFW983055 UPS983055 UZO983055 VJK983055 VTG983055 WDC983055 WMY983055 WWU983055 KQ9 UM9 AEI9 AOE9 AYA9 BHW9 BRS9 CBO9 CLK9 CVG9 DFC9 DOY9 DYU9 EIQ9 ESM9 FCI9 FME9 FWA9 GFW9 GPS9 GZO9 HJK9 HTG9 IDC9 IMY9 IWU9 JGQ9 JQM9 KAI9 KKE9 KUA9 LDW9 LNS9 LXO9 MHK9 MRG9 NBC9 NKY9 NUU9 OEQ9 OOM9 OYI9 PIE9 PSA9 QBW9 QLS9 QVO9 RFK9 RPG9 RZC9 SIY9 SSU9 TCQ9 TMM9 TWI9 UGE9 UQA9 UZW9 VJS9 VTO9 WDK9 WNG9 WXC9 AA65551 KQ65551 UM65551 AEI65551 AOE65551 AYA65551 BHW65551 BRS65551 CBO65551 CLK65551 CVG65551 DFC65551 DOY65551 DYU65551 EIQ65551 ESM65551 FCI65551 FME65551 FWA65551 GFW65551 GPS65551 GZO65551 HJK65551 HTG65551 IDC65551 IMY65551 IWU65551 JGQ65551 JQM65551 KAI65551 KKE65551 KUA65551 LDW65551 LNS65551 LXO65551 MHK65551 MRG65551 NBC65551 NKY65551 NUU65551 OEQ65551 OOM65551 OYI65551 PIE65551 PSA65551 QBW65551 QLS65551 QVO65551 RFK65551 RPG65551 RZC65551 SIY65551 SSU65551 TCQ65551 TMM65551 TWI65551 UGE65551 UQA65551 UZW65551 VJS65551 VTO65551 WDK65551 WNG65551 WXC65551 AA131087 KQ131087 UM131087 AEI131087 AOE131087 AYA131087 BHW131087 BRS131087 CBO131087 CLK131087 CVG131087 DFC131087 DOY131087 DYU131087 EIQ131087 ESM131087 FCI131087 FME131087 FWA131087 GFW131087 GPS131087 GZO131087 HJK131087 HTG131087 IDC131087 IMY131087 IWU131087 JGQ131087 JQM131087 KAI131087 KKE131087 KUA131087 LDW131087 LNS131087 LXO131087 MHK131087 MRG131087 NBC131087 NKY131087 NUU131087 OEQ131087 OOM131087 OYI131087 PIE131087 PSA131087 QBW131087 QLS131087 QVO131087 RFK131087 RPG131087 RZC131087 SIY131087 SSU131087 TCQ131087 TMM131087 TWI131087 UGE131087 UQA131087 UZW131087 VJS131087 VTO131087 WDK131087 WNG131087 WXC131087 AA196623 KQ196623 UM196623 AEI196623 AOE196623 AYA196623 BHW196623 BRS196623 CBO196623 CLK196623 CVG196623 DFC196623 DOY196623 DYU196623 EIQ196623 ESM196623 FCI196623 FME196623 FWA196623 GFW196623 GPS196623 GZO196623 HJK196623 HTG196623 IDC196623 IMY196623 IWU196623 JGQ196623 JQM196623 KAI196623 KKE196623 KUA196623 LDW196623 LNS196623 LXO196623 MHK196623 MRG196623 NBC196623 NKY196623 NUU196623 OEQ196623 OOM196623 OYI196623 PIE196623 PSA196623 QBW196623 QLS196623 QVO196623 RFK196623 RPG196623 RZC196623 SIY196623 SSU196623 TCQ196623 TMM196623 TWI196623 UGE196623 UQA196623 UZW196623 VJS196623 VTO196623 WDK196623 WNG196623 WXC196623 AA262159 KQ262159 UM262159 AEI262159 AOE262159 AYA262159 BHW262159 BRS262159 CBO262159 CLK262159 CVG262159 DFC262159 DOY262159 DYU262159 EIQ262159 ESM262159 FCI262159 FME262159 FWA262159 GFW262159 GPS262159 GZO262159 HJK262159 HTG262159 IDC262159 IMY262159 IWU262159 JGQ262159 JQM262159 KAI262159 KKE262159 KUA262159 LDW262159 LNS262159 LXO262159 MHK262159 MRG262159 NBC262159 NKY262159 NUU262159 OEQ262159 OOM262159 OYI262159 PIE262159 PSA262159 QBW262159 QLS262159 QVO262159 RFK262159 RPG262159 RZC262159 SIY262159 SSU262159 TCQ262159 TMM262159 TWI262159 UGE262159 UQA262159 UZW262159 VJS262159 VTO262159 WDK262159 WNG262159 WXC262159 AA327695 KQ327695 UM327695 AEI327695 AOE327695 AYA327695 BHW327695 BRS327695 CBO327695 CLK327695 CVG327695 DFC327695 DOY327695 DYU327695 EIQ327695 ESM327695 FCI327695 FME327695 FWA327695 GFW327695 GPS327695 GZO327695 HJK327695 HTG327695 IDC327695 IMY327695 IWU327695 JGQ327695 JQM327695 KAI327695 KKE327695 KUA327695 LDW327695 LNS327695 LXO327695 MHK327695 MRG327695 NBC327695 NKY327695 NUU327695 OEQ327695 OOM327695 OYI327695 PIE327695 PSA327695 QBW327695 QLS327695 QVO327695 RFK327695 RPG327695 RZC327695 SIY327695 SSU327695 TCQ327695 TMM327695 TWI327695 UGE327695 UQA327695 UZW327695 VJS327695 VTO327695 WDK327695 WNG327695 WXC327695 AA393231 KQ393231 UM393231 AEI393231 AOE393231 AYA393231 BHW393231 BRS393231 CBO393231 CLK393231 CVG393231 DFC393231 DOY393231 DYU393231 EIQ393231 ESM393231 FCI393231 FME393231 FWA393231 GFW393231 GPS393231 GZO393231 HJK393231 HTG393231 IDC393231 IMY393231 IWU393231 JGQ393231 JQM393231 KAI393231 KKE393231 KUA393231 LDW393231 LNS393231 LXO393231 MHK393231 MRG393231 NBC393231 NKY393231 NUU393231 OEQ393231 OOM393231 OYI393231 PIE393231 PSA393231 QBW393231 QLS393231 QVO393231 RFK393231 RPG393231 RZC393231 SIY393231 SSU393231 TCQ393231 TMM393231 TWI393231 UGE393231 UQA393231 UZW393231 VJS393231 VTO393231 WDK393231 WNG393231 WXC393231 AA458767 KQ458767 UM458767 AEI458767 AOE458767 AYA458767 BHW458767 BRS458767 CBO458767 CLK458767 CVG458767 DFC458767 DOY458767 DYU458767 EIQ458767 ESM458767 FCI458767 FME458767 FWA458767 GFW458767 GPS458767 GZO458767 HJK458767 HTG458767 IDC458767 IMY458767 IWU458767 JGQ458767 JQM458767 KAI458767 KKE458767 KUA458767 LDW458767 LNS458767 LXO458767 MHK458767 MRG458767 NBC458767 NKY458767 NUU458767 OEQ458767 OOM458767 OYI458767 PIE458767 PSA458767 QBW458767 QLS458767 QVO458767 RFK458767 RPG458767 RZC458767 SIY458767 SSU458767 TCQ458767 TMM458767 TWI458767 UGE458767 UQA458767 UZW458767 VJS458767 VTO458767 WDK458767 WNG458767 WXC458767 AA524303 KQ524303 UM524303 AEI524303 AOE524303 AYA524303 BHW524303 BRS524303 CBO524303 CLK524303 CVG524303 DFC524303 DOY524303 DYU524303 EIQ524303 ESM524303 FCI524303 FME524303 FWA524303 GFW524303 GPS524303 GZO524303 HJK524303 HTG524303 IDC524303 IMY524303 IWU524303 JGQ524303 JQM524303 KAI524303 KKE524303 KUA524303 LDW524303 LNS524303 LXO524303 MHK524303 MRG524303 NBC524303 NKY524303 NUU524303 OEQ524303 OOM524303 OYI524303 PIE524303 PSA524303 QBW524303 QLS524303 QVO524303 RFK524303 RPG524303 RZC524303 SIY524303 SSU524303 TCQ524303 TMM524303 TWI524303 UGE524303 UQA524303 UZW524303 VJS524303 VTO524303 WDK524303 WNG524303 WXC524303 AA589839 KQ589839 UM589839 AEI589839 AOE589839 AYA589839 BHW589839 BRS589839 CBO589839 CLK589839 CVG589839 DFC589839 DOY589839 DYU589839 EIQ589839 ESM589839 FCI589839 FME589839 FWA589839 GFW589839 GPS589839 GZO589839 HJK589839 HTG589839 IDC589839 IMY589839 IWU589839 JGQ589839 JQM589839 KAI589839 KKE589839 KUA589839 LDW589839 LNS589839 LXO589839 MHK589839 MRG589839 NBC589839 NKY589839 NUU589839 OEQ589839 OOM589839 OYI589839 PIE589839 PSA589839 QBW589839 QLS589839 QVO589839 RFK589839 RPG589839 RZC589839 SIY589839 SSU589839 TCQ589839 TMM589839 TWI589839 UGE589839 UQA589839 UZW589839 VJS589839 VTO589839 WDK589839 WNG589839 WXC589839 AA655375 KQ655375 UM655375 AEI655375 AOE655375 AYA655375 BHW655375 BRS655375 CBO655375 CLK655375 CVG655375 DFC655375 DOY655375 DYU655375 EIQ655375 ESM655375 FCI655375 FME655375 FWA655375 GFW655375 GPS655375 GZO655375 HJK655375 HTG655375 IDC655375 IMY655375 IWU655375 JGQ655375 JQM655375 KAI655375 KKE655375 KUA655375 LDW655375 LNS655375 LXO655375 MHK655375 MRG655375 NBC655375 NKY655375 NUU655375 OEQ655375 OOM655375 OYI655375 PIE655375 PSA655375 QBW655375 QLS655375 QVO655375 RFK655375 RPG655375 RZC655375 SIY655375 SSU655375 TCQ655375 TMM655375 TWI655375 UGE655375 UQA655375 UZW655375 VJS655375 VTO655375 WDK655375 WNG655375 WXC655375 AA720911 KQ720911 UM720911 AEI720911 AOE720911 AYA720911 BHW720911 BRS720911 CBO720911 CLK720911 CVG720911 DFC720911 DOY720911 DYU720911 EIQ720911 ESM720911 FCI720911 FME720911 FWA720911 GFW720911 GPS720911 GZO720911 HJK720911 HTG720911 IDC720911 IMY720911 IWU720911 JGQ720911 JQM720911 KAI720911 KKE720911 KUA720911 LDW720911 LNS720911 LXO720911 MHK720911 MRG720911 NBC720911 NKY720911 NUU720911 OEQ720911 OOM720911 OYI720911 PIE720911 PSA720911 QBW720911 QLS720911 QVO720911 RFK720911 RPG720911 RZC720911 SIY720911 SSU720911 TCQ720911 TMM720911 TWI720911 UGE720911 UQA720911 UZW720911 VJS720911 VTO720911 WDK720911 WNG720911 WXC720911 AA786447 KQ786447 UM786447 AEI786447 AOE786447 AYA786447 BHW786447 BRS786447 CBO786447 CLK786447 CVG786447 DFC786447 DOY786447 DYU786447 EIQ786447 ESM786447 FCI786447 FME786447 FWA786447 GFW786447 GPS786447 GZO786447 HJK786447 HTG786447 IDC786447 IMY786447 IWU786447 JGQ786447 JQM786447 KAI786447 KKE786447 KUA786447 LDW786447 LNS786447 LXO786447 MHK786447 MRG786447 NBC786447 NKY786447 NUU786447 OEQ786447 OOM786447 OYI786447 PIE786447 PSA786447 QBW786447 QLS786447 QVO786447 RFK786447 RPG786447 RZC786447 SIY786447 SSU786447 TCQ786447 TMM786447 TWI786447 UGE786447 UQA786447 UZW786447 VJS786447 VTO786447 WDK786447 WNG786447 WXC786447 AA851983 KQ851983 UM851983 AEI851983 AOE851983 AYA851983 BHW851983 BRS851983 CBO851983 CLK851983 CVG851983 DFC851983 DOY851983 DYU851983 EIQ851983 ESM851983 FCI851983 FME851983 FWA851983 GFW851983 GPS851983 GZO851983 HJK851983 HTG851983 IDC851983 IMY851983 IWU851983 JGQ851983 JQM851983 KAI851983 KKE851983 KUA851983 LDW851983 LNS851983 LXO851983 MHK851983 MRG851983 NBC851983 NKY851983 NUU851983 OEQ851983 OOM851983 OYI851983 PIE851983 PSA851983 QBW851983 QLS851983 QVO851983 RFK851983 RPG851983 RZC851983 SIY851983 SSU851983 TCQ851983 TMM851983 TWI851983 UGE851983 UQA851983 UZW851983 VJS851983 VTO851983 WDK851983 WNG851983 WXC851983 AA917519 KQ917519 UM917519 AEI917519 AOE917519 AYA917519 BHW917519 BRS917519 CBO917519 CLK917519 CVG917519 DFC917519 DOY917519 DYU917519 EIQ917519 ESM917519 FCI917519 FME917519 FWA917519 GFW917519 GPS917519 GZO917519 HJK917519 HTG917519 IDC917519 IMY917519 IWU917519 JGQ917519 JQM917519 KAI917519 KKE917519 KUA917519 LDW917519 LNS917519 LXO917519 MHK917519 MRG917519 NBC917519 NKY917519 NUU917519 OEQ917519 OOM917519 OYI917519 PIE917519 PSA917519 QBW917519 QLS917519 QVO917519 RFK917519 RPG917519 RZC917519 SIY917519 SSU917519 TCQ917519 TMM917519 TWI917519 UGE917519 UQA917519 UZW917519 VJS917519 VTO917519 WDK917519 WNG917519 WXC917519 AA983055 KQ983055 UM983055 AEI983055 AOE983055 AYA983055 BHW983055 BRS983055 CBO983055 CLK983055 CVG983055 DFC983055 DOY983055 DYU983055 EIQ983055 ESM983055 FCI983055 FME983055 FWA983055 GFW983055 GPS983055 GZO983055 HJK983055 HTG983055 IDC983055 IMY983055 IWU983055 JGQ983055 JQM983055 KAI983055 KKE983055 KUA983055 LDW983055 LNS983055 LXO983055 MHK983055 MRG983055 NBC983055 NKY983055 NUU983055 OEQ983055 OOM983055 OYI983055 PIE983055 PSA983055 QBW983055 QLS983055 QVO983055 RFK983055 RPG983055 RZC983055 SIY983055 SSU983055 TCQ983055 TMM983055 TWI983055 UGE983055 UQA983055 UZW983055 VJS983055 VTO983055 WDK983055 WNG983055 WXC983055 S9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S65551 KM65551 UI65551 AEE65551 AOA65551 AXW65551 BHS65551 BRO65551 CBK65551 CLG65551 CVC65551 DEY65551 DOU65551 DYQ65551 EIM65551 ESI65551 FCE65551 FMA65551 FVW65551 GFS65551 GPO65551 GZK65551 HJG65551 HTC65551 ICY65551 IMU65551 IWQ65551 JGM65551 JQI65551 KAE65551 KKA65551 KTW65551 LDS65551 LNO65551 LXK65551 MHG65551 MRC65551 NAY65551 NKU65551 NUQ65551 OEM65551 OOI65551 OYE65551 PIA65551 PRW65551 QBS65551 QLO65551 QVK65551 RFG65551 RPC65551 RYY65551 SIU65551 SSQ65551 TCM65551 TMI65551 TWE65551 UGA65551 UPW65551 UZS65551 VJO65551 VTK65551 WDG65551 WNC65551 WWY65551 S131087 KM131087 UI131087 AEE131087 AOA131087 AXW131087 BHS131087 BRO131087 CBK131087 CLG131087 CVC131087 DEY131087 DOU131087 DYQ131087 EIM131087 ESI131087 FCE131087 FMA131087 FVW131087 GFS131087 GPO131087 GZK131087 HJG131087 HTC131087 ICY131087 IMU131087 IWQ131087 JGM131087 JQI131087 KAE131087 KKA131087 KTW131087 LDS131087 LNO131087 LXK131087 MHG131087 MRC131087 NAY131087 NKU131087 NUQ131087 OEM131087 OOI131087 OYE131087 PIA131087 PRW131087 QBS131087 QLO131087 QVK131087 RFG131087 RPC131087 RYY131087 SIU131087 SSQ131087 TCM131087 TMI131087 TWE131087 UGA131087 UPW131087 UZS131087 VJO131087 VTK131087 WDG131087 WNC131087 WWY131087 S196623 KM196623 UI196623 AEE196623 AOA196623 AXW196623 BHS196623 BRO196623 CBK196623 CLG196623 CVC196623 DEY196623 DOU196623 DYQ196623 EIM196623 ESI196623 FCE196623 FMA196623 FVW196623 GFS196623 GPO196623 GZK196623 HJG196623 HTC196623 ICY196623 IMU196623 IWQ196623 JGM196623 JQI196623 KAE196623 KKA196623 KTW196623 LDS196623 LNO196623 LXK196623 MHG196623 MRC196623 NAY196623 NKU196623 NUQ196623 OEM196623 OOI196623 OYE196623 PIA196623 PRW196623 QBS196623 QLO196623 QVK196623 RFG196623 RPC196623 RYY196623 SIU196623 SSQ196623 TCM196623 TMI196623 TWE196623 UGA196623 UPW196623 UZS196623 VJO196623 VTK196623 WDG196623 WNC196623 WWY196623 S262159 KM262159 UI262159 AEE262159 AOA262159 AXW262159 BHS262159 BRO262159 CBK262159 CLG262159 CVC262159 DEY262159 DOU262159 DYQ262159 EIM262159 ESI262159 FCE262159 FMA262159 FVW262159 GFS262159 GPO262159 GZK262159 HJG262159 HTC262159 ICY262159 IMU262159 IWQ262159 JGM262159 JQI262159 KAE262159 KKA262159 KTW262159 LDS262159 LNO262159 LXK262159 MHG262159 MRC262159 NAY262159 NKU262159 NUQ262159 OEM262159 OOI262159 OYE262159 PIA262159 PRW262159 QBS262159 QLO262159 QVK262159 RFG262159 RPC262159 RYY262159 SIU262159 SSQ262159 TCM262159 TMI262159 TWE262159 UGA262159 UPW262159 UZS262159 VJO262159 VTK262159 WDG262159 WNC262159 WWY262159 S327695 KM327695 UI327695 AEE327695 AOA327695 AXW327695 BHS327695 BRO327695 CBK327695 CLG327695 CVC327695 DEY327695 DOU327695 DYQ327695 EIM327695 ESI327695 FCE327695 FMA327695 FVW327695 GFS327695 GPO327695 GZK327695 HJG327695 HTC327695 ICY327695 IMU327695 IWQ327695 JGM327695 JQI327695 KAE327695 KKA327695 KTW327695 LDS327695 LNO327695 LXK327695 MHG327695 MRC327695 NAY327695 NKU327695 NUQ327695 OEM327695 OOI327695 OYE327695 PIA327695 PRW327695 QBS327695 QLO327695 QVK327695 RFG327695 RPC327695 RYY327695 SIU327695 SSQ327695 TCM327695 TMI327695 TWE327695 UGA327695 UPW327695 UZS327695 VJO327695 VTK327695 WDG327695 WNC327695 WWY327695 S393231 KM393231 UI393231 AEE393231 AOA393231 AXW393231 BHS393231 BRO393231 CBK393231 CLG393231 CVC393231 DEY393231 DOU393231 DYQ393231 EIM393231 ESI393231 FCE393231 FMA393231 FVW393231 GFS393231 GPO393231 GZK393231 HJG393231 HTC393231 ICY393231 IMU393231 IWQ393231 JGM393231 JQI393231 KAE393231 KKA393231 KTW393231 LDS393231 LNO393231 LXK393231 MHG393231 MRC393231 NAY393231 NKU393231 NUQ393231 OEM393231 OOI393231 OYE393231 PIA393231 PRW393231 QBS393231 QLO393231 QVK393231 RFG393231 RPC393231 RYY393231 SIU393231 SSQ393231 TCM393231 TMI393231 TWE393231 UGA393231 UPW393231 UZS393231 VJO393231 VTK393231 WDG393231 WNC393231 WWY393231 S458767 KM458767 UI458767 AEE458767 AOA458767 AXW458767 BHS458767 BRO458767 CBK458767 CLG458767 CVC458767 DEY458767 DOU458767 DYQ458767 EIM458767 ESI458767 FCE458767 FMA458767 FVW458767 GFS458767 GPO458767 GZK458767 HJG458767 HTC458767 ICY458767 IMU458767 IWQ458767 JGM458767 JQI458767 KAE458767 KKA458767 KTW458767 LDS458767 LNO458767 LXK458767 MHG458767 MRC458767 NAY458767 NKU458767 NUQ458767 OEM458767 OOI458767 OYE458767 PIA458767 PRW458767 QBS458767 QLO458767 QVK458767 RFG458767 RPC458767 RYY458767 SIU458767 SSQ458767 TCM458767 TMI458767 TWE458767 UGA458767 UPW458767 UZS458767 VJO458767 VTK458767 WDG458767 WNC458767 WWY458767 S524303 KM524303 UI524303 AEE524303 AOA524303 AXW524303 BHS524303 BRO524303 CBK524303 CLG524303 CVC524303 DEY524303 DOU524303 DYQ524303 EIM524303 ESI524303 FCE524303 FMA524303 FVW524303 GFS524303 GPO524303 GZK524303 HJG524303 HTC524303 ICY524303 IMU524303 IWQ524303 JGM524303 JQI524303 KAE524303 KKA524303 KTW524303 LDS524303 LNO524303 LXK524303 MHG524303 MRC524303 NAY524303 NKU524303 NUQ524303 OEM524303 OOI524303 OYE524303 PIA524303 PRW524303 QBS524303 QLO524303 QVK524303 RFG524303 RPC524303 RYY524303 SIU524303 SSQ524303 TCM524303 TMI524303 TWE524303 UGA524303 UPW524303 UZS524303 VJO524303 VTK524303 WDG524303 WNC524303 WWY524303 S589839 KM589839 UI589839 AEE589839 AOA589839 AXW589839 BHS589839 BRO589839 CBK589839 CLG589839 CVC589839 DEY589839 DOU589839 DYQ589839 EIM589839 ESI589839 FCE589839 FMA589839 FVW589839 GFS589839 GPO589839 GZK589839 HJG589839 HTC589839 ICY589839 IMU589839 IWQ589839 JGM589839 JQI589839 KAE589839 KKA589839 KTW589839 LDS589839 LNO589839 LXK589839 MHG589839 MRC589839 NAY589839 NKU589839 NUQ589839 OEM589839 OOI589839 OYE589839 PIA589839 PRW589839 QBS589839 QLO589839 QVK589839 RFG589839 RPC589839 RYY589839 SIU589839 SSQ589839 TCM589839 TMI589839 TWE589839 UGA589839 UPW589839 UZS589839 VJO589839 VTK589839 WDG589839 WNC589839 WWY589839 S655375 KM655375 UI655375 AEE655375 AOA655375 AXW655375 BHS655375 BRO655375 CBK655375 CLG655375 CVC655375 DEY655375 DOU655375 DYQ655375 EIM655375 ESI655375 FCE655375 FMA655375 FVW655375 GFS655375 GPO655375 GZK655375 HJG655375 HTC655375 ICY655375 IMU655375 IWQ655375 JGM655375 JQI655375 KAE655375 KKA655375 KTW655375 LDS655375 LNO655375 LXK655375 MHG655375 MRC655375 NAY655375 NKU655375 NUQ655375 OEM655375 OOI655375 OYE655375 PIA655375 PRW655375 QBS655375 QLO655375 QVK655375 RFG655375 RPC655375 RYY655375 SIU655375 SSQ655375 TCM655375 TMI655375 TWE655375 UGA655375 UPW655375 UZS655375 VJO655375 VTK655375 WDG655375 WNC655375 WWY655375 S720911 KM720911 UI720911 AEE720911 AOA720911 AXW720911 BHS720911 BRO720911 CBK720911 CLG720911 CVC720911 DEY720911 DOU720911 DYQ720911 EIM720911 ESI720911 FCE720911 FMA720911 FVW720911 GFS720911 GPO720911 GZK720911 HJG720911 HTC720911 ICY720911 IMU720911 IWQ720911 JGM720911 JQI720911 KAE720911 KKA720911 KTW720911 LDS720911 LNO720911 LXK720911 MHG720911 MRC720911 NAY720911 NKU720911 NUQ720911 OEM720911 OOI720911 OYE720911 PIA720911 PRW720911 QBS720911 QLO720911 QVK720911 RFG720911 RPC720911 RYY720911 SIU720911 SSQ720911 TCM720911 TMI720911 TWE720911 UGA720911 UPW720911 UZS720911 VJO720911 VTK720911 WDG720911 WNC720911 WWY720911 S786447 KM786447 UI786447 AEE786447 AOA786447 AXW786447 BHS786447 BRO786447 CBK786447 CLG786447 CVC786447 DEY786447 DOU786447 DYQ786447 EIM786447 ESI786447 FCE786447 FMA786447 FVW786447 GFS786447 GPO786447 GZK786447 HJG786447 HTC786447 ICY786447 IMU786447 IWQ786447 JGM786447 JQI786447 KAE786447 KKA786447 KTW786447 LDS786447 LNO786447 LXK786447 MHG786447 MRC786447 NAY786447 NKU786447 NUQ786447 OEM786447 OOI786447 OYE786447 PIA786447 PRW786447 QBS786447 QLO786447 QVK786447 RFG786447 RPC786447 RYY786447 SIU786447 SSQ786447 TCM786447 TMI786447 TWE786447 UGA786447 UPW786447 UZS786447 VJO786447 VTK786447 WDG786447 WNC786447 WWY786447 S851983 KM851983 UI851983 AEE851983 AOA851983 AXW851983 BHS851983 BRO851983 CBK851983 CLG851983 CVC851983 DEY851983 DOU851983 DYQ851983 EIM851983 ESI851983 FCE851983 FMA851983 FVW851983 GFS851983 GPO851983 GZK851983 HJG851983 HTC851983 ICY851983 IMU851983 IWQ851983 JGM851983 JQI851983 KAE851983 KKA851983 KTW851983 LDS851983 LNO851983 LXK851983 MHG851983 MRC851983 NAY851983 NKU851983 NUQ851983 OEM851983 OOI851983 OYE851983 PIA851983 PRW851983 QBS851983 QLO851983 QVK851983 RFG851983 RPC851983 RYY851983 SIU851983 SSQ851983 TCM851983 TMI851983 TWE851983 UGA851983 UPW851983 UZS851983 VJO851983 VTK851983 WDG851983 WNC851983 WWY851983 S917519 KM917519 UI917519 AEE917519 AOA917519 AXW917519 BHS917519 BRO917519 CBK917519 CLG917519 CVC917519 DEY917519 DOU917519 DYQ917519 EIM917519 ESI917519 FCE917519 FMA917519 FVW917519 GFS917519 GPO917519 GZK917519 HJG917519 HTC917519 ICY917519 IMU917519 IWQ917519 JGM917519 JQI917519 KAE917519 KKA917519 KTW917519 LDS917519 LNO917519 LXK917519 MHG917519 MRC917519 NAY917519 NKU917519 NUQ917519 OEM917519 OOI917519 OYE917519 PIA917519 PRW917519 QBS917519 QLO917519 QVK917519 RFG917519 RPC917519 RYY917519 SIU917519 SSQ917519 TCM917519 TMI917519 TWE917519 UGA917519 UPW917519 UZS917519 VJO917519 VTK917519 WDG917519 WNC917519 WWY917519 S983055 KM983055 UI983055 AEE983055 AOA983055 AXW983055 BHS983055 BRO983055 CBK983055 CLG983055 CVC983055 DEY983055 DOU983055 DYQ983055 EIM983055 ESI983055 FCE983055 FMA983055 FVW983055 GFS983055 GPO983055 GZK983055 HJG983055 HTC983055 ICY983055 IMU983055 IWQ983055 JGM983055 JQI983055 KAE983055 KKA983055 KTW983055 LDS983055 LNO983055 LXK983055 MHG983055 MRC983055 NAY983055 NKU983055 NUQ983055 OEM983055 OOI983055 OYE983055 PIA983055 PRW983055 QBS983055 QLO983055 QVK983055 RFG983055 RPC983055 RYY983055 SIU983055 SSQ983055 TCM983055 TMI983055 TWE983055 UGA983055 UPW983055 UZS983055 VJO983055 VTK983055 WDG983055 WNC983055 WWY983055 AA9 KU9 UQ9 AEM9 AOI9 AYE9 BIA9 BRW9 CBS9 CLO9 CVK9 DFG9 DPC9 DYY9 EIU9 ESQ9 FCM9 FMI9 FWE9 GGA9 GPW9 GZS9 HJO9 HTK9 IDG9 INC9 IWY9 JGU9 JQQ9 KAM9 KKI9 KUE9 LEA9 LNW9 LXS9 MHO9 MRK9 NBG9 NLC9 NUY9 OEU9 OOQ9 OYM9 PII9 PSE9 QCA9 QLW9 QVS9 RFO9 RPK9 RZG9 SJC9 SSY9 TCU9 TMQ9 TWM9 UGI9 UQE9 VAA9 VJW9 VTS9 WDO9 WNK9 WXG9 AQ65551 KU65551 UQ65551 AEM65551 AOI65551 AYE65551 BIA65551 BRW65551 CBS65551 CLO65551 CVK65551 DFG65551 DPC65551 DYY65551 EIU65551 ESQ65551 FCM65551 FMI65551 FWE65551 GGA65551 GPW65551 GZS65551 HJO65551 HTK65551 IDG65551 INC65551 IWY65551 JGU65551 JQQ65551 KAM65551 KKI65551 KUE65551 LEA65551 LNW65551 LXS65551 MHO65551 MRK65551 NBG65551 NLC65551 NUY65551 OEU65551 OOQ65551 OYM65551 PII65551 PSE65551 QCA65551 QLW65551 QVS65551 RFO65551 RPK65551 RZG65551 SJC65551 SSY65551 TCU65551 TMQ65551 TWM65551 UGI65551 UQE65551 VAA65551 VJW65551 VTS65551 WDO65551 WNK65551 WXG65551 AQ131087 KU131087 UQ131087 AEM131087 AOI131087 AYE131087 BIA131087 BRW131087 CBS131087 CLO131087 CVK131087 DFG131087 DPC131087 DYY131087 EIU131087 ESQ131087 FCM131087 FMI131087 FWE131087 GGA131087 GPW131087 GZS131087 HJO131087 HTK131087 IDG131087 INC131087 IWY131087 JGU131087 JQQ131087 KAM131087 KKI131087 KUE131087 LEA131087 LNW131087 LXS131087 MHO131087 MRK131087 NBG131087 NLC131087 NUY131087 OEU131087 OOQ131087 OYM131087 PII131087 PSE131087 QCA131087 QLW131087 QVS131087 RFO131087 RPK131087 RZG131087 SJC131087 SSY131087 TCU131087 TMQ131087 TWM131087 UGI131087 UQE131087 VAA131087 VJW131087 VTS131087 WDO131087 WNK131087 WXG131087 AQ196623 KU196623 UQ196623 AEM196623 AOI196623 AYE196623 BIA196623 BRW196623 CBS196623 CLO196623 CVK196623 DFG196623 DPC196623 DYY196623 EIU196623 ESQ196623 FCM196623 FMI196623 FWE196623 GGA196623 GPW196623 GZS196623 HJO196623 HTK196623 IDG196623 INC196623 IWY196623 JGU196623 JQQ196623 KAM196623 KKI196623 KUE196623 LEA196623 LNW196623 LXS196623 MHO196623 MRK196623 NBG196623 NLC196623 NUY196623 OEU196623 OOQ196623 OYM196623 PII196623 PSE196623 QCA196623 QLW196623 QVS196623 RFO196623 RPK196623 RZG196623 SJC196623 SSY196623 TCU196623 TMQ196623 TWM196623 UGI196623 UQE196623 VAA196623 VJW196623 VTS196623 WDO196623 WNK196623 WXG196623 AQ262159 KU262159 UQ262159 AEM262159 AOI262159 AYE262159 BIA262159 BRW262159 CBS262159 CLO262159 CVK262159 DFG262159 DPC262159 DYY262159 EIU262159 ESQ262159 FCM262159 FMI262159 FWE262159 GGA262159 GPW262159 GZS262159 HJO262159 HTK262159 IDG262159 INC262159 IWY262159 JGU262159 JQQ262159 KAM262159 KKI262159 KUE262159 LEA262159 LNW262159 LXS262159 MHO262159 MRK262159 NBG262159 NLC262159 NUY262159 OEU262159 OOQ262159 OYM262159 PII262159 PSE262159 QCA262159 QLW262159 QVS262159 RFO262159 RPK262159 RZG262159 SJC262159 SSY262159 TCU262159 TMQ262159 TWM262159 UGI262159 UQE262159 VAA262159 VJW262159 VTS262159 WDO262159 WNK262159 WXG262159 AQ327695 KU327695 UQ327695 AEM327695 AOI327695 AYE327695 BIA327695 BRW327695 CBS327695 CLO327695 CVK327695 DFG327695 DPC327695 DYY327695 EIU327695 ESQ327695 FCM327695 FMI327695 FWE327695 GGA327695 GPW327695 GZS327695 HJO327695 HTK327695 IDG327695 INC327695 IWY327695 JGU327695 JQQ327695 KAM327695 KKI327695 KUE327695 LEA327695 LNW327695 LXS327695 MHO327695 MRK327695 NBG327695 NLC327695 NUY327695 OEU327695 OOQ327695 OYM327695 PII327695 PSE327695 QCA327695 QLW327695 QVS327695 RFO327695 RPK327695 RZG327695 SJC327695 SSY327695 TCU327695 TMQ327695 TWM327695 UGI327695 UQE327695 VAA327695 VJW327695 VTS327695 WDO327695 WNK327695 WXG327695 AQ393231 KU393231 UQ393231 AEM393231 AOI393231 AYE393231 BIA393231 BRW393231 CBS393231 CLO393231 CVK393231 DFG393231 DPC393231 DYY393231 EIU393231 ESQ393231 FCM393231 FMI393231 FWE393231 GGA393231 GPW393231 GZS393231 HJO393231 HTK393231 IDG393231 INC393231 IWY393231 JGU393231 JQQ393231 KAM393231 KKI393231 KUE393231 LEA393231 LNW393231 LXS393231 MHO393231 MRK393231 NBG393231 NLC393231 NUY393231 OEU393231 OOQ393231 OYM393231 PII393231 PSE393231 QCA393231 QLW393231 QVS393231 RFO393231 RPK393231 RZG393231 SJC393231 SSY393231 TCU393231 TMQ393231 TWM393231 UGI393231 UQE393231 VAA393231 VJW393231 VTS393231 WDO393231 WNK393231 WXG393231 AQ458767 KU458767 UQ458767 AEM458767 AOI458767 AYE458767 BIA458767 BRW458767 CBS458767 CLO458767 CVK458767 DFG458767 DPC458767 DYY458767 EIU458767 ESQ458767 FCM458767 FMI458767 FWE458767 GGA458767 GPW458767 GZS458767 HJO458767 HTK458767 IDG458767 INC458767 IWY458767 JGU458767 JQQ458767 KAM458767 KKI458767 KUE458767 LEA458767 LNW458767 LXS458767 MHO458767 MRK458767 NBG458767 NLC458767 NUY458767 OEU458767 OOQ458767 OYM458767 PII458767 PSE458767 QCA458767 QLW458767 QVS458767 RFO458767 RPK458767 RZG458767 SJC458767 SSY458767 TCU458767 TMQ458767 TWM458767 UGI458767 UQE458767 VAA458767 VJW458767 VTS458767 WDO458767 WNK458767 WXG458767 AQ524303 KU524303 UQ524303 AEM524303 AOI524303 AYE524303 BIA524303 BRW524303 CBS524303 CLO524303 CVK524303 DFG524303 DPC524303 DYY524303 EIU524303 ESQ524303 FCM524303 FMI524303 FWE524303 GGA524303 GPW524303 GZS524303 HJO524303 HTK524303 IDG524303 INC524303 IWY524303 JGU524303 JQQ524303 KAM524303 KKI524303 KUE524303 LEA524303 LNW524303 LXS524303 MHO524303 MRK524303 NBG524303 NLC524303 NUY524303 OEU524303 OOQ524303 OYM524303 PII524303 PSE524303 QCA524303 QLW524303 QVS524303 RFO524303 RPK524303 RZG524303 SJC524303 SSY524303 TCU524303 TMQ524303 TWM524303 UGI524303 UQE524303 VAA524303 VJW524303 VTS524303 WDO524303 WNK524303 WXG524303 AQ589839 KU589839 UQ589839 AEM589839 AOI589839 AYE589839 BIA589839 BRW589839 CBS589839 CLO589839 CVK589839 DFG589839 DPC589839 DYY589839 EIU589839 ESQ589839 FCM589839 FMI589839 FWE589839 GGA589839 GPW589839 GZS589839 HJO589839 HTK589839 IDG589839 INC589839 IWY589839 JGU589839 JQQ589839 KAM589839 KKI589839 KUE589839 LEA589839 LNW589839 LXS589839 MHO589839 MRK589839 NBG589839 NLC589839 NUY589839 OEU589839 OOQ589839 OYM589839 PII589839 PSE589839 QCA589839 QLW589839 QVS589839 RFO589839 RPK589839 RZG589839 SJC589839 SSY589839 TCU589839 TMQ589839 TWM589839 UGI589839 UQE589839 VAA589839 VJW589839 VTS589839 WDO589839 WNK589839 WXG589839 AQ655375 KU655375 UQ655375 AEM655375 AOI655375 AYE655375 BIA655375 BRW655375 CBS655375 CLO655375 CVK655375 DFG655375 DPC655375 DYY655375 EIU655375 ESQ655375 FCM655375 FMI655375 FWE655375 GGA655375 GPW655375 GZS655375 HJO655375 HTK655375 IDG655375 INC655375 IWY655375 JGU655375 JQQ655375 KAM655375 KKI655375 KUE655375 LEA655375 LNW655375 LXS655375 MHO655375 MRK655375 NBG655375 NLC655375 NUY655375 OEU655375 OOQ655375 OYM655375 PII655375 PSE655375 QCA655375 QLW655375 QVS655375 RFO655375 RPK655375 RZG655375 SJC655375 SSY655375 TCU655375 TMQ655375 TWM655375 UGI655375 UQE655375 VAA655375 VJW655375 VTS655375 WDO655375 WNK655375 WXG655375 AQ720911 KU720911 UQ720911 AEM720911 AOI720911 AYE720911 BIA720911 BRW720911 CBS720911 CLO720911 CVK720911 DFG720911 DPC720911 DYY720911 EIU720911 ESQ720911 FCM720911 FMI720911 FWE720911 GGA720911 GPW720911 GZS720911 HJO720911 HTK720911 IDG720911 INC720911 IWY720911 JGU720911 JQQ720911 KAM720911 KKI720911 KUE720911 LEA720911 LNW720911 LXS720911 MHO720911 MRK720911 NBG720911 NLC720911 NUY720911 OEU720911 OOQ720911 OYM720911 PII720911 PSE720911 QCA720911 QLW720911 QVS720911 RFO720911 RPK720911 RZG720911 SJC720911 SSY720911 TCU720911 TMQ720911 TWM720911 UGI720911 UQE720911 VAA720911 VJW720911 VTS720911 WDO720911 WNK720911 WXG720911 AQ786447 KU786447 UQ786447 AEM786447 AOI786447 AYE786447 BIA786447 BRW786447 CBS786447 CLO786447 CVK786447 DFG786447 DPC786447 DYY786447 EIU786447 ESQ786447 FCM786447 FMI786447 FWE786447 GGA786447 GPW786447 GZS786447 HJO786447 HTK786447 IDG786447 INC786447 IWY786447 JGU786447 JQQ786447 KAM786447 KKI786447 KUE786447 LEA786447 LNW786447 LXS786447 MHO786447 MRK786447 NBG786447 NLC786447 NUY786447 OEU786447 OOQ786447 OYM786447 PII786447 PSE786447 QCA786447 QLW786447 QVS786447 RFO786447 RPK786447 RZG786447 SJC786447 SSY786447 TCU786447 TMQ786447 TWM786447 UGI786447 UQE786447 VAA786447 VJW786447 VTS786447 WDO786447 WNK786447 WXG786447 AQ851983 KU851983 UQ851983 AEM851983 AOI851983 AYE851983 BIA851983 BRW851983 CBS851983 CLO851983 CVK851983 DFG851983 DPC851983 DYY851983 EIU851983 ESQ851983 FCM851983 FMI851983 FWE851983 GGA851983 GPW851983 GZS851983 HJO851983 HTK851983 IDG851983 INC851983 IWY851983 JGU851983 JQQ851983 KAM851983 KKI851983 KUE851983 LEA851983 LNW851983 LXS851983 MHO851983 MRK851983 NBG851983 NLC851983 NUY851983 OEU851983 OOQ851983 OYM851983 PII851983 PSE851983 QCA851983 QLW851983 QVS851983 RFO851983 RPK851983 RZG851983 SJC851983 SSY851983 TCU851983 TMQ851983 TWM851983 UGI851983 UQE851983 VAA851983 VJW851983 VTS851983 WDO851983 WNK851983 BK16:BL19 WWQ16:WWR19 WMU16:WMV19 WCY16:WCZ19 VTC16:VTD19 VJG16:VJH19 UZK16:UZL19 UPO16:UPP19 UFS16:UFT19 TVW16:TVX19 TMA16:TMB19 TCE16:TCF19 SSI16:SSJ19 SIM16:SIN19 RYQ16:RYR19 ROU16:ROV19 REY16:REZ19 QVC16:QVD19 QLG16:QLH19 QBK16:QBL19 PRO16:PRP19 PHS16:PHT19 OXW16:OXX19 OOA16:OOB19 OEE16:OEF19 NUI16:NUJ19 NKM16:NKN19 NAQ16:NAR19 MQU16:MQV19 MGY16:MGZ19 LXC16:LXD19 LNG16:LNH19 LDK16:LDL19 KTO16:KTP19 KJS16:KJT19 JZW16:JZX19 JQA16:JQB19 JGE16:JGF19 IWI16:IWJ19 IMM16:IMN19 ICQ16:ICR19 HSU16:HSV19 HIY16:HIZ19 GZC16:GZD19 GPG16:GPH19 GFK16:GFL19 FVO16:FVP19 FLS16:FLT19 FBW16:FBX19 ESA16:ESB19 EIE16:EIF19 DYI16:DYJ19 DOM16:DON19 DEQ16:DER19 CUU16:CUV19 CKY16:CKZ19 CBC16:CBD19 BRG16:BRH19 BHK16:BHL19 AXO16:AXP19 ANS16:ANT19 ADW16:ADX19 UA16:UB19 KE16:KF19 WWU16:WWV19 WMY16:WMZ19 WDC16:WDD19 VTG16:VTH19 VJK16:VJL19 UZO16:UZP19 UPS16:UPT19 UFW16:UFX19 TWA16:TWB19 TME16:TMF19 TCI16:TCJ19 SSM16:SSN19 SIQ16:SIR19 RYU16:RYV19 ROY16:ROZ19 RFC16:RFD19 QVG16:QVH19 QLK16:QLL19 QBO16:QBP19 PRS16:PRT19 PHW16:PHX19 OYA16:OYB19 OOE16:OOF19 OEI16:OEJ19 NUM16:NUN19 NKQ16:NKR19 NAU16:NAV19 MQY16:MQZ19 MHC16:MHD19 LXG16:LXH19 LNK16:LNL19 LDO16:LDP19 KTS16:KTT19 KJW16:KJX19 KAA16:KAB19 JQE16:JQF19 JGI16:JGJ19 IWM16:IWN19 IMQ16:IMR19 ICU16:ICV19 HSY16:HSZ19 HJC16:HJD19 GZG16:GZH19 GPK16:GPL19 GFO16:GFP19 FVS16:FVT19 FLW16:FLX19 FCA16:FCB19 ESE16:ESF19 EII16:EIJ19 DYM16:DYN19 DOQ16:DOR19 DEU16:DEV19 CUY16:CUZ19 CLC16:CLD19 CBG16:CBH19 BRK16:BRL19 BHO16:BHP19 AXS16:AXT19 ANW16:ANX19 AEA16:AEB19 UE16:UF19 KI16:KJ19 WXO16:WXP19 WNS16:WNT19 WDW16:WDX19 VUA16:VUB19 VKE16:VKF19 VAI16:VAJ19 UQM16:UQN19 UGQ16:UGR19 TWU16:TWV19 TMY16:TMZ19 TDC16:TDD19 STG16:STH19 SJK16:SJL19 RZO16:RZP19 RPS16:RPT19 RFW16:RFX19 QWA16:QWB19 QME16:QMF19 QCI16:QCJ19 PSM16:PSN19 PIQ16:PIR19 OYU16:OYV19 OOY16:OOZ19 OFC16:OFD19 NVG16:NVH19 NLK16:NLL19 NBO16:NBP19 MRS16:MRT19 MHW16:MHX19 LYA16:LYB19 LOE16:LOF19 LEI16:LEJ19 KUM16:KUN19 KKQ16:KKR19 KAU16:KAV19 JQY16:JQZ19 JHC16:JHD19 IXG16:IXH19 INK16:INL19 IDO16:IDP19 HTS16:HTT19 HJW16:HJX19 HAA16:HAB19 GQE16:GQF19 GGI16:GGJ19 FWM16:FWN19 FMQ16:FMR19 FCU16:FCV19 ESY16:ESZ19 EJC16:EJD19 DZG16:DZH19 DPK16:DPL19 DFO16:DFP19 CVS16:CVT19 CLW16:CLX19 CCA16:CCB19 BSE16:BSF19 BII16:BIJ19 AYM16:AYN19 AOQ16:AOR19 AEU16:AEV19 UY16:UZ19 LC16:LD19 BG16:BH19 WXC16:WXD19 WNG16:WNH19 WDK16:WDL19 VTO16:VTP19 VJS16:VJT19 UZW16:UZX19 UQA16:UQB19 UGE16:UGF19 TWI16:TWJ19 TMM16:TMN19 TCQ16:TCR19 SSU16:SSV19 SIY16:SIZ19 RZC16:RZD19 RPG16:RPH19 RFK16:RFL19 QVO16:QVP19 QLS16:QLT19 QBW16:QBX19 PSA16:PSB19 PIE16:PIF19 OYI16:OYJ19 OOM16:OON19 OEQ16:OER19 NUU16:NUV19 NKY16:NKZ19 NBC16:NBD19 MRG16:MRH19 MHK16:MHL19 LXO16:LXP19 LNS16:LNT19 LDW16:LDX19 KUA16:KUB19 KKE16:KKF19 KAI16:KAJ19 JQM16:JQN19 JGQ16:JGR19 IWU16:IWV19 IMY16:IMZ19 IDC16:IDD19 HTG16:HTH19 HJK16:HJL19 GZO16:GZP19 GPS16:GPT19 GFW16:GFX19 FWA16:FWB19 FME16:FMF19 FCI16:FCJ19 ESM16:ESN19 EIQ16:EIR19 DYU16:DYV19 DOY16:DOZ19 DFC16:DFD19 CVG16:CVH19 CLK16:CLL19 CBO16:CBP19 BRS16:BRT19 BHW16:BHX19 AYA16:AYB19 AOE16:AOF19 AEI16:AEJ19 UM16:UN19 KQ16:KR19 S15:S19 WWY16:WWZ19 WNC16:WND19 WDG16:WDH19 VTK16:VTL19 VJO16:VJP19 UZS16:UZT19 UPW16:UPX19 UGA16:UGB19 TWE16:TWF19 TMI16:TMJ19 TCM16:TCN19 SSQ16:SSR19 SIU16:SIV19 RYY16:RYZ19 RPC16:RPD19 RFG16:RFH19 QVK16:QVL19 QLO16:QLP19 QBS16:QBT19 PRW16:PRX19 PIA16:PIB19 OYE16:OYF19 OOI16:OOJ19 OEM16:OEN19 NUQ16:NUR19 NKU16:NKV19 NAY16:NAZ19 MRC16:MRD19 MHG16:MHH19 LXK16:LXL19 LNO16:LNP19 LDS16:LDT19 KTW16:KTX19 KKA16:KKB19 KAE16:KAF19 JQI16:JQJ19 JGM16:JGN19 IWQ16:IWR19 IMU16:IMV19 ICY16:ICZ19 HTC16:HTD19 HJG16:HJH19 GZK16:GZL19 GPO16:GPP19 GFS16:GFT19 FVW16:FVX19 FMA16:FMB19 FCE16:FCF19 ESI16:ESJ19 EIM16:EIN19 DYQ16:DYR19 DOU16:DOV19 DEY16:DEZ19 CVC16:CVD19 CLG16:CLH19 CBK16:CBL19 BRO16:BRP19 BHS16:BHT19 AXW16:AXX19 AOA16:AOB19 AEE16:AEF19 UI16:UJ19 KM16:KN19 X53 WXG16:WXH19 WNK16:WNL19 WDO16:WDP19 VTS16:VTT19 VJW16:VJX19 VAA16:VAB19 UQE16:UQF19 UGI16:UGJ19 TWM16:TWN19 TMQ16:TMR19 TCU16:TCV19 SSY16:SSZ19 SJC16:SJD19 RZG16:RZH19 RPK16:RPL19 RFO16:RFP19 QVS16:QVT19 QLW16:QLX19 QCA16:QCB19 PSE16:PSF19 PII16:PIJ19 OYM16:OYN19 OOQ16:OOR19 OEU16:OEV19 NUY16:NUZ19 NLC16:NLD19 NBG16:NBH19 MRK16:MRL19 MHO16:MHP19 LXS16:LXT19 LNW16:LNX19 LEA16:LEB19 KUE16:KUF19 KKI16:KKJ19 KAM16:KAN19 JQQ16:JQR19 JGU16:JGV19 IWY16:IWZ19 INC16:IND19 IDG16:IDH19 HTK16:HTL19 HJO16:HJP19 GZS16:GZT19 GPW16:GPX19 GGA16:GGB19 FWE16:FWF19 FMI16:FMJ19 FCM16:FCN19 ESQ16:ESR19 EIU16:EIV19 DYY16:DYZ19 DPC16:DPD19 DFG16:DFH19 CVK16:CVL19 CLO16:CLP19 CBS16:CBT19 BRW16:BRX19 BIA16:BIB19 AYE16:AYF19 AOI16:AOJ19 AEM16:AEN19 UQ16:UR19 KU16:KV19 F39:G39 AJ53 WXK16:WXL19 WNO16:WNP19 WDS16:WDT19 VTW16:VTX19 VKA16:VKB19 VAE16:VAF19 UQI16:UQJ19 UGM16:UGN19 TWQ16:TWR19 TMU16:TMV19 TCY16:TCZ19 STC16:STD19 SJG16:SJH19 RZK16:RZL19 RPO16:RPP19 RFS16:RFT19 QVW16:QVX19 QMA16:QMB19 QCE16:QCF19 PSI16:PSJ19 PIM16:PIN19 OYQ16:OYR19 OOU16:OOV19 OEY16:OEZ19 NVC16:NVD19 NLG16:NLH19 NBK16:NBL19 MRO16:MRP19 MHS16:MHT19 LXW16:LXX19 LOA16:LOB19 LEE16:LEF19 KUI16:KUJ19 KKM16:KKN19 KAQ16:KAR19 JQU16:JQV19 JGY16:JGZ19 IXC16:IXD19 ING16:INH19 IDK16:IDL19 HTO16:HTP19 HJS16:HJT19 GZW16:GZX19 GQA16:GQB19 GGE16:GGF19 FWI16:FWJ19 FMM16:FMN19 FCQ16:FCR19 ESU16:ESV19 EIY16:EIZ19 DZC16:DZD19 DPG16:DPH19 DFK16:DFL19 CVO16:CVP19 CLS16:CLT19 CBW16:CBX19 BSA16:BSB19 BIE16:BIF19 AYI16:AYJ19 AOM16:AON19 AEQ16:AER19 UU16:UV19 KY16:KZ19 WYA19:WYB19 WOE19:WOF19 WEI19:WEJ19 VUM19:VUN19 VKQ19:VKR19 VAU19:VAV19 UQY19:UQZ19 UHC19:UHD19 TXG19:TXH19 TNK19:TNL19 TDO19:TDP19 STS19:STT19 SJW19:SJX19 SAA19:SAB19 RQE19:RQF19 RGI19:RGJ19 QWM19:QWN19 QMQ19:QMR19 QCU19:QCV19 PSY19:PSZ19 PJC19:PJD19 OZG19:OZH19 OPK19:OPL19 OFO19:OFP19 NVS19:NVT19 NLW19:NLX19 NCA19:NCB19 MSE19:MSF19 MII19:MIJ19 LYM19:LYN19 LOQ19:LOR19 LEU19:LEV19 KUY19:KUZ19 KLC19:KLD19 KBG19:KBH19 JRK19:JRL19 JHO19:JHP19 IXS19:IXT19 INW19:INX19 IEA19:IEB19 HUE19:HUF19 HKI19:HKJ19 HAM19:HAN19 GQQ19:GQR19 GGU19:GGV19 FWY19:FWZ19 FNC19:FND19 FDG19:FDH19 ETK19:ETL19 EJO19:EJP19 DZS19:DZT19 DPW19:DPX19 DGA19:DGB19 CWE19:CWF19 CMI19:CMJ19 CCM19:CCN19 BSQ19:BSR19 BIU19:BIV19 AYY19:AYZ19 APC19:APD19 AFG19:AFH19 VK19:VL19 LO19:LP19 BS19:BT19 WXS16:WXT19 WNW16:WNX19 WEA16:WEB19 VUE16:VUF19 VKI16:VKJ19 VAM16:VAN19 UQQ16:UQR19 UGU16:UGV19 TWY16:TWZ19 TNC16:TND19 TDG16:TDH19 STK16:STL19 SJO16:SJP19 RZS16:RZT19 RPW16:RPX19 RGA16:RGB19 QWE16:QWF19 QMI16:QMJ19 QCM16:QCN19 PSQ16:PSR19 PIU16:PIV19 OYY16:OYZ19 OPC16:OPD19 OFG16:OFH19 NVK16:NVL19 NLO16:NLP19 NBS16:NBT19 MRW16:MRX19 MIA16:MIB19 LYE16:LYF19 LOI16:LOJ19 LEM16:LEN19 KUQ16:KUR19 KKU16:KKV19 KAY16:KAZ19 JRC16:JRD19 JHG16:JHH19 IXK16:IXL19 INO16:INP19 IDS16:IDT19 HTW16:HTX19 HKA16:HKB19 HAE16:HAF19 GQI16:GQJ19 GGM16:GGN19 FWQ16:FWR19 FMU16:FMV19 FCY16:FCZ19 ETC16:ETD19 EJG16:EJH19 DZK16:DZL19 DPO16:DPP19 DFS16:DFT19 CVW16:CVX19 CMA16:CMB19 CCE16:CCF19 BSI16:BSJ19 BIM16:BIN19 AYQ16:AYR19 AOU16:AOV19 AEY16:AEZ19 VC16:VD19 LG16:LH19 WWL35:WWM36 WWL19:WWM19 WMP35:WMQ36 WMP19:WMQ19 WCT35:WCU36 WCT19:WCU19 VSX35:VSY36 VSX19:VSY19 VJB35:VJC36 VJB19:VJC19 UZF35:UZG36 UZF19:UZG19 UPJ35:UPK36 UPJ19:UPK19 UFN35:UFO36 UFN19:UFO19 TVR35:TVS36 TVR19:TVS19 TLV35:TLW36 TLV19:TLW19 TBZ35:TCA36 TBZ19:TCA19 SSD35:SSE36 SSD19:SSE19 SIH35:SII36 SIH19:SII19 RYL35:RYM36 RYL19:RYM19 ROP35:ROQ36 ROP19:ROQ19 RET35:REU36 RET19:REU19 QUX35:QUY36 QUX19:QUY19 QLB35:QLC36 QLB19:QLC19 QBF35:QBG36 QBF19:QBG19 PRJ35:PRK36 PRJ19:PRK19 PHN35:PHO36 PHN19:PHO19 OXR35:OXS36 OXR19:OXS19 ONV35:ONW36 ONV19:ONW19 ODZ35:OEA36 ODZ19:OEA19 NUD35:NUE36 NUD19:NUE19 NKH35:NKI36 NKH19:NKI19 NAL35:NAM36 NAL19:NAM19 MQP35:MQQ36 MQP19:MQQ19 MGT35:MGU36 MGT19:MGU19 LWX35:LWY36 LWX19:LWY19 LNB35:LNC36 LNB19:LNC19 LDF35:LDG36 LDF19:LDG19 KTJ35:KTK36 KTJ19:KTK19 KJN35:KJO36 KJN19:KJO19 JZR35:JZS36 JZR19:JZS19 JPV35:JPW36 JPV19:JPW19 JFZ35:JGA36 JFZ19:JGA19 IWD35:IWE36 IWD19:IWE19 IMH35:IMI36 IMH19:IMI19 ICL35:ICM36 ICL19:ICM19 HSP35:HSQ36 HSP19:HSQ19 HIT35:HIU36 HIT19:HIU19 GYX35:GYY36 GYX19:GYY19 GPB35:GPC36 GPB19:GPC19 GFF35:GFG36 GFF19:GFG19 FVJ35:FVK36 FVJ19:FVK19 FLN35:FLO36 FLN19:FLO19 FBR35:FBS36 FBR19:FBS19 ERV35:ERW36 ERV19:ERW19 EHZ35:EIA36 EHZ19:EIA19 DYD35:DYE36 DYD19:DYE19 DOH35:DOI36 DOH19:DOI19 DEL35:DEM36 DEL19:DEM19 CUP35:CUQ36 CUP19:CUQ19 CKT35:CKU36 CKT19:CKU19 CAX35:CAY36 CAX19:CAY19 BRB35:BRC36 BRB19:BRC19 BHF35:BHG36 BHF19:BHG19 AXJ35:AXK36 AXJ19:AXK19 ANN35:ANO36 ANN19:ANO19 ADR35:ADS36 ADR19:ADS19 TV35:TW36 TV19:TW19 JZ35:KA36 JZ19:KA19 F35:G36 D4:D6 AJ35:AJ48 D38 D35:D36 AV196630:AV196643 AV131094:AV131107 X35 AJ3:AJ33 AZ52:AZ53 X37 AZ3:AZ48 BD52:BD53 AZ65558:AZ65571 D53:D58 F53:G58 X39 BD3:BD48 X41 X43:X48 BW37:BX48 LS37:LT48 VO37:VP48 AFK37:AFL48 APG37:APH48 AZC37:AZD48 BIY37:BIZ48 BSU37:BSV48 CCQ37:CCR48 CMM37:CMN48 CWI37:CWJ48 DGE37:DGF48 DQA37:DQB48 DZW37:DZX48 EJS37:EJT48 ETO37:ETP48 FDK37:FDL48 FNG37:FNH48 FXC37:FXD48 GGY37:GGZ48 GQU37:GQV48 HAQ37:HAR48 HKM37:HKN48 HUI37:HUJ48 IEE37:IEF48 IOA37:IOB48 IXW37:IXX48 JHS37:JHT48 JRO37:JRP48 KBK37:KBL48 KLG37:KLH48 KVC37:KVD48 LEY37:LEZ48 LOU37:LOV48 LYQ37:LYR48 MIM37:MIN48 MSI37:MSJ48 NCE37:NCF48 NMA37:NMB48 NVW37:NVX48 OFS37:OFT48 OPO37:OPP48 OZK37:OZL48 PJG37:PJH48 PTC37:PTD48 QCY37:QCZ48 QMU37:QMV48 QWQ37:QWR48 RGM37:RGN48 RQI37:RQJ48 SAE37:SAF48 SKA37:SKB48 STW37:STX48 TDS37:TDT48 TNO37:TNP48 TXK37:TXL48 UHG37:UHH48 URC37:URD48 VAY37:VAZ48 VKU37:VKV48 VUQ37:VUR48 WEM37:WEN48 WOI37:WOJ48 WYE37:WYF48 BO35:BP48 LK35:LL48 VG35:VH48 AFC35:AFD48 AOY35:AOZ48 AYU35:AYV48 BIQ35:BIR48 BSM35:BSN48 CCI35:CCJ48 CME35:CMF48 CWA35:CWB48 DFW35:DFX48 DPS35:DPT48 DZO35:DZP48 EJK35:EJL48 ETG35:ETH48 FDC35:FDD48 FMY35:FMZ48 FWU35:FWV48 GGQ35:GGR48 GQM35:GQN48 HAI35:HAJ48 HKE35:HKF48 HUA35:HUB48 IDW35:IDX48 INS35:INT48 IXO35:IXP48 JHK35:JHL48 JRG35:JRH48 KBC35:KBD48 KKY35:KKZ48 KUU35:KUV48 LEQ35:LER48 LOM35:LON48 LYI35:LYJ48 MIE35:MIF48 MSA35:MSB48 NBW35:NBX48 NLS35:NLT48 NVO35:NVP48 OFK35:OFL48 OPG35:OPH48 OZC35:OZD48 PIY35:PIZ48 PSU35:PSV48 QCQ35:QCR48 QMM35:QMN48 QWI35:QWJ48 RGE35:RGF48 RQA35:RQB48 RZW35:RZX48 SJS35:SJT48 STO35:STP48 TDK35:TDL48 TNG35:TNH48 TXC35:TXD48 UGY35:UGZ48 UQU35:UQV48 VAQ35:VAR48 VKM35:VKN48 VUI35:VUJ48 WEE35:WEF48 WOA35:WOB48 WXW35:WXX48 WWQ35:WWR48 WMU35:WMV48 WCY35:WCZ48 VTC35:VTD48 VJG35:VJH48 UZK35:UZL48 UPO35:UPP48 UFS35:UFT48 TVW35:TVX48 TMA35:TMB48 TCE35:TCF48 SSI35:SSJ48 SIM35:SIN48 RYQ35:RYR48 ROU35:ROV48 REY35:REZ48 QVC35:QVD48 QLG35:QLH48 QBK35:QBL48 PRO35:PRP48 PHS35:PHT48 OXW35:OXX48 OOA35:OOB48 OEE35:OEF48 NUI35:NUJ48 NKM35:NKN48 NAQ35:NAR48 MQU35:MQV48 MGY35:MGZ48 LXC35:LXD48 LNG35:LNH48 LDK35:LDL48 KTO35:KTP48 KJS35:KJT48 JZW35:JZX48 JQA35:JQB48 JGE35:JGF48 IWI35:IWJ48 IMM35:IMN48 ICQ35:ICR48 HSU35:HSV48 HIY35:HIZ48 GZC35:GZD48 GPG35:GPH48 GFK35:GFL48 FVO35:FVP48 FLS35:FLT48 FBW35:FBX48 ESA35:ESB48 EIE35:EIF48 DYI35:DYJ48 DOM35:DON48 DEQ35:DER48 CUU35:CUV48 CKY35:CKZ48 CBC35:CBD48 BRG35:BRH48 BHK35:BHL48 AXO35:AXP48 ANS35:ANT48 ADW35:ADX48 UA35:UB48 KE35:KF48 WWU35:WWV48 WMY35:WMZ48 WDC35:WDD48 VTG35:VTH48 VJK35:VJL48 UZO35:UZP48 UPS35:UPT48 UFW35:UFX48 TWA35:TWB48 TME35:TMF48 TCI35:TCJ48 SSM35:SSN48 SIQ35:SIR48 RYU35:RYV48 ROY35:ROZ48 RFC35:RFD48 QVG35:QVH48 QLK35:QLL48 QBO35:QBP48 PRS35:PRT48 PHW35:PHX48 OYA35:OYB48 OOE35:OOF48 OEI35:OEJ48 NUM35:NUN48 NKQ35:NKR48 NAU35:NAV48 MQY35:MQZ48 MHC35:MHD48 LXG35:LXH48 LNK35:LNL48 LDO35:LDP48 KTS35:KTT48 KJW35:KJX48 KAA35:KAB48 JQE35:JQF48 JGI35:JGJ48 IWM35:IWN48 IMQ35:IMR48 ICU35:ICV48 HSY35:HSZ48 HJC35:HJD48 GZG35:GZH48 GPK35:GPL48 GFO35:GFP48 FVS35:FVT48 FLW35:FLX48 FCA35:FCB48 ESE35:ESF48 EII35:EIJ48 DYM35:DYN48 DOQ35:DOR48 DEU35:DEV48 CUY35:CUZ48 CLC35:CLD48 CBG35:CBH48 BRK35:BRL48 BHO35:BHP48 AXS35:AXT48 ANW35:ANX48 AEA35:AEB48 UE35:UF48 KI35:KJ48 WXO35:WXP48 WNS35:WNT48 WDW35:WDX48 VUA35:VUB48 VKE35:VKF48 VAI35:VAJ48 UQM35:UQN48 UGQ35:UGR48 TWU35:TWV48 TMY35:TMZ48 TDC35:TDD48 STG35:STH48 SJK35:SJL48 RZO35:RZP48 RPS35:RPT48 RFW35:RFX48 QWA35:QWB48 QME35:QMF48 QCI35:QCJ48 PSM35:PSN48 PIQ35:PIR48 OYU35:OYV48 OOY35:OOZ48 OFC35:OFD48 NVG35:NVH48 NLK35:NLL48 NBO35:NBP48 MRS35:MRT48 MHW35:MHX48 LYA35:LYB48 LOE35:LOF48 LEI35:LEJ48 KUM35:KUN48 KKQ35:KKR48 KAU35:KAV48 JQY35:JQZ48 JHC35:JHD48 IXG35:IXH48 INK35:INL48 IDO35:IDP48 HTS35:HTT48 HJW35:HJX48 HAA35:HAB48 GQE35:GQF48 GGI35:GGJ48 FWM35:FWN48 FMQ35:FMR48 FCU35:FCV48 ESY35:ESZ48 EJC35:EJD48 DZG35:DZH48 DPK35:DPL48 DFO35:DFP48 CVS35:CVT48 CLW35:CLX48 CCA35:CCB48 BSE35:BSF48 BII35:BIJ48 AYM35:AYN48 AOQ35:AOR48 AEU35:AEV48 UY35:UZ48 LC35:LD48 WXC35:WXD48 WNG35:WNH48 WDK35:WDL48 VTO35:VTP48 VJS35:VJT48 UZW35:UZX48 UQA35:UQB48 UGE35:UGF48 TWI35:TWJ48 TMM35:TMN48 TCQ35:TCR48 SSU35:SSV48 SIY35:SIZ48 RZC35:RZD48 RPG35:RPH48 RFK35:RFL48 QVO35:QVP48 QLS35:QLT48 QBW35:QBX48 PSA35:PSB48 PIE35:PIF48 OYI35:OYJ48 OOM35:OON48 OEQ35:OER48 NUU35:NUV48 NKY35:NKZ48 NBC35:NBD48 MRG35:MRH48 MHK35:MHL48 LXO35:LXP48 LNS35:LNT48 LDW35:LDX48 KUA35:KUB48 KKE35:KKF48 KAI35:KAJ48 JQM35:JQN48 JGQ35:JGR48 IWU35:IWV48 IMY35:IMZ48 IDC35:IDD48 HTG35:HTH48 HJK35:HJL48 GZO35:GZP48 GPS35:GPT48 GFW35:GFX48 FWA35:FWB48 FME35:FMF48 FCI35:FCJ48 ESM35:ESN48 EIQ35:EIR48 DYU35:DYV48 DOY35:DOZ48 DFC35:DFD48 CVG35:CVH48 CLK35:CLL48 CBO35:CBP48 BRS35:BRT48 BHW35:BHX48 AYA35:AYB48 AOE35:AOF48 AEI35:AEJ48 UM35:UN48 KQ35:KR48 WWY35:WWZ48 WNC35:WND48 WDG35:WDH48 VTK35:VTL48 VJO35:VJP48 UZS35:UZT48 UPW35:UPX48 UGA35:UGB48 TWE35:TWF48 TMI35:TMJ48 TCM35:TCN48 SSQ35:SSR48 SIU35:SIV48 RYY35:RYZ48 RPC35:RPD48 RFG35:RFH48 QVK35:QVL48 QLO35:QLP48 QBS35:QBT48 PRW35:PRX48 PIA35:PIB48 OYE35:OYF48 OOI35:OOJ48 OEM35:OEN48 NUQ35:NUR48 NKU35:NKV48 NAY35:NAZ48 MRC35:MRD48 MHG35:MHH48 LXK35:LXL48 LNO35:LNP48 LDS35:LDT48 KTW35:KTX48 KKA35:KKB48 KAE35:KAF48 JQI35:JQJ48 JGM35:JGN48 IWQ35:IWR48 IMU35:IMV48 ICY35:ICZ48 HTC35:HTD48 HJG35:HJH48 GZK35:GZL48 GPO35:GPP48 GFS35:GFT48 FVW35:FVX48 FMA35:FMB48 FCE35:FCF48 ESI35:ESJ48 EIM35:EIN48 DYQ35:DYR48 DOU35:DOV48 DEY35:DEZ48 CVC35:CVD48 CLG35:CLH48 CBK35:CBL48 BRO35:BRP48 BHS35:BHT48 AXW35:AXX48 AOA35:AOB48 AEE35:AEF48 UI35:UJ48 KM35:KN48 WXG35:WXH48 WNK35:WNL48 WDO35:WDP48 VTS35:VTT48 VJW35:VJX48 VAA35:VAB48 UQE35:UQF48 UGI35:UGJ48 TWM35:TWN48 TMQ35:TMR48 TCU35:TCV48 SSY35:SSZ48 SJC35:SJD48 RZG35:RZH48 RPK35:RPL48 RFO35:RFP48 QVS35:QVT48 QLW35:QLX48 QCA35:QCB48 PSE35:PSF48 PII35:PIJ48 OYM35:OYN48 OOQ35:OOR48 OEU35:OEV48 NUY35:NUZ48 NLC35:NLD48 NBG35:NBH48 MRK35:MRL48 MHO35:MHP48 LXS35:LXT48 LNW35:LNX48 LEA35:LEB48 KUE35:KUF48 KKI35:KKJ48 KAM35:KAN48 JQQ35:JQR48 JGU35:JGV48 IWY35:IWZ48 INC35:IND48 IDG35:IDH48 HTK35:HTL48 HJO35:HJP48 GZS35:GZT48 GPW35:GPX48 GGA35:GGB48 FWE35:FWF48 FMI35:FMJ48 FCM35:FCN48 ESQ35:ESR48 EIU35:EIV48 DYY35:DYZ48 DPC35:DPD48 DFG35:DFH48 CVK35:CVL48 CLO35:CLP48 CBS35:CBT48 BRW35:BRX48 BIA35:BIB48 AYE35:AYF48 AOI35:AOJ48 AEM35:AEN48 UQ35:UR48 KU35:KV48 WXK35:WXL48 WNO35:WNP48 WDS35:WDT48 VTW35:VTX48 VKA35:VKB48 VAE35:VAF48 UQI35:UQJ48 UGM35:UGN48 TWQ35:TWR48 TMU35:TMV48 TCY35:TCZ48 STC35:STD48 SJG35:SJH48 RZK35:RZL48 RPO35:RPP48 RFS35:RFT48 QVW35:QVX48 QMA35:QMB48 QCE35:QCF48 PSI35:PSJ48 PIM35:PIN48 OYQ35:OYR48 OOU35:OOV48 OEY35:OEZ48 NVC35:NVD48 NLG35:NLH48 NBK35:NBL48 MRO35:MRP48 MHS35:MHT48 LXW35:LXX48 LOA35:LOB48 LEE35:LEF48 KUI35:KUJ48 KKM35:KKN48 KAQ35:KAR48 JQU35:JQV48 JGY35:JGZ48 IXC35:IXD48 ING35:INH48 IDK35:IDL48 HTO35:HTP48 HJS35:HJT48 GZW35:GZX48 GQA35:GQB48 GGE35:GGF48 FWI35:FWJ48 FMM35:FMN48 FCQ35:FCR48 ESU35:ESV48 EIY35:EIZ48 DZC35:DZD48 DPG35:DPH48 DFK35:DFL48 CVO35:CVP48 CLS35:CLT48 CBW35:CBX48 BSA35:BSB48 BIE35:BIF48 AYI35:AYJ48 AOM35:AON48 AEQ35:AER48 UU35:UV48 KY35:KZ48 WYA35:WYB48 WOE35:WOF48 WEI35:WEJ48 VUM35:VUN48 VKQ35:VKR48 VAU35:VAV48 UQY35:UQZ48 UHC35:UHD48 TXG35:TXH48 TNK35:TNL48 TDO35:TDP48 STS35:STT48 SJW35:SJX48 SAA35:SAB48 RQE35:RQF48 RGI35:RGJ48 QWM35:QWN48 QMQ35:QMR48 QCU35:QCV48 PSY35:PSZ48 PJC35:PJD48 OZG35:OZH48 OPK35:OPL48 OFO35:OFP48 NVS35:NVT48 NLW35:NLX48 NCA35:NCB48 MSE35:MSF48 MII35:MIJ48 LYM35:LYN48 LOQ35:LOR48 LEU35:LEV48 KUY35:KUZ48 KLC35:KLD48 KBG35:KBH48 JRK35:JRL48 JHO35:JHP48 IXS35:IXT48 INW35:INX48 IEA35:IEB48 HUE35:HUF48 HKI35:HKJ48 HAM35:HAN48 GQQ35:GQR48 GGU35:GGV48 FWY35:FWZ48 FNC35:FND48 FDG35:FDH48 ETK35:ETL48 EJO35:EJP48 DZS35:DZT48 DPW35:DPX48 DGA35:DGB48 CWE35:CWF48 CMI35:CMJ48 CCM35:CCN48 BSQ35:BSR48 BIU35:BIV48 AYY35:AYZ48 APC35:APD48 AFG35:AFH48 VK35:VL48 LO35:LP48 BS35:BT48 WXS35:WXT48 WNW35:WNX48 WEA35:WEB48 VUE35:VUF48 VKI35:VKJ48 VAM35:VAN48 UQQ35:UQR48 UGU35:UGV48 TWY35:TWZ48 TNC35:TND48 TDG35:TDH48 STK35:STL48 SJO35:SJP48 RZS35:RZT48 RPW35:RPX48 RGA35:RGB48 QWE35:QWF48 QMI35:QMJ48 QCM35:QCN48 PSQ35:PSR48 PIU35:PIV48 OYY35:OYZ48 OPC35:OPD48 OFG35:OFH48 NVK35:NVL48 NLO35:NLP48 NBS35:NBT48 MRW35:MRX48 MIA35:MIB48 LYE35:LYF48 LOI35:LOJ48 LEM35:LEN48 KUQ35:KUR48 KKU35:KKV48 KAY35:KAZ48 JRC35:JRD48 JHG35:JHH48 IXK35:IXL48 INO35:INP48 IDS35:IDT48 HTW35:HTX48 HKA35:HKB48 HAE35:HAF48 GQI35:GQJ48 GGM35:GGN48 FWQ35:FWR48 FMU35:FMV48 FCY35:FCZ48 ETC35:ETD48 EJG35:EJH48 DZK35:DZL48 DPO35:DPP48 DFS35:DFT48 CVW35:CVX48 CMA35:CMB48 CCE35:CCF48 BSI35:BSJ48 BIM35:BIN48 AYQ35:AYR48 AOU35:AOV48 AEY35:AEZ48 VC35:VD48 LG35:LH48 BK35:BL48 AZ131094:AZ131107 AB36 AN3:AN33 AJ65558:AN65571 BG35:BH48 X65558:X65571 AM4:AM7 AM16:AM19 AM9 AM35:AN35 AM53:AN53 AM37:AN48 K38:L48 K35:L36 K54:L58 L20:L33 K16:L19 L3:L14 O38:P48 P20:P33 O54:P58 O35:P36 O16:P19 P3:P14 S43:T48 S41:T41 S39:T39 S37:T37 S35:T35 S53:T53 T36 T983049:T983060 T917513:T917524 T851977:T851988 T786441:T786452 T720905:T720916 T655369:T655380 T589833:T589844 T524297:T524308 T458761:T458772 T393225:T393236 T327689:T327700 T262153:T262164 T196617:T196628 T131081:T131092 T65545:T65556 S983062:T983075 S917526:T917539 S851990:T852003 S786454:T786467 S720918:T720931 S655382:T655395 S589846:T589859 S524310:T524323 S458774:T458787 S393238:T393251 S327702:T327715 S262166:T262179 S196630:T196643 S131094:T131107 S65558:T65571 AF37:AF48 AF53 AF35 AF983049:AF983060 AF917513:AF917524 AF851977:AF851988 AF786441:AF786452 AF720905:AF720916 AF655369:AF655380 AF589833:AF589844 AF524297:AF524308 AF458761:AF458772 AF393225:AF393236 AF327689:AF327700 AF262153:AF262164 AF196617:AF196628 AF131081:AF131092 AF65545:AF65556 AF983062:AF983075 AF917526:AF917539 AF851990:AF852003 AF786454:AF786467 AF720918:AF720931 AF655382:AF655395 AF589846:AF589859 AF524310:AF524323 AF458774:AF458787 AF393238:AF393251 AF327702:AF327715 AF262166:AF262179 AF196630:AF196643 AF131094:AF131107 AF65558:AF65571 BD65558:BD65571 AQ37:AR48 AR52 AR36 AQ53:AR53 AR3:AR34 AQ35:AR35 AR983049:AR983060 AR917513:AR917524 AR851977:AR851988 AR786441:AR786452 AR720905:AR720916 AR655369:AR655380 AR589833:AR589844 AR524297:AR524308 AR458761:AR458772 AR393225:AR393236 AR327689:AR327700 AR262153:AR262164 AR196617:AR196628 AR131081:AR131092 AR65545:AR65556 AQ983062:AR983075 AQ917526:AR917539 AQ851990:AR852003 AQ786454:AR786467 AQ720918:AR720931 AQ655382:AR655395 AQ589846:AR589859 AQ524310:AR524323 AQ458774:AR458787 AQ393238:AR393251 AQ327702:AR327715 AQ262166:AR262179 AQ196630:AR196643 AQ131094:AR131107 AQ65558:AR65571 AV65558:AV65571 AV3:AV48 AV52:AV53 AA65558:AB65571 AA131094:AB131107 AA196630:AB196643 AA262166:AB262179 AA327702:AB327715 AA393238:AB393251 AA458774:AB458787 AA524310:AB524323 AA589846:AB589859 AA655382:AB655395 AA720918:AB720931 AA786454:AB786467 AA851990:AB852003 AA917526:AB917539 AA983062:AB983075 AB65545:AB65556 AB131081:AB131092 AB196617:AB196628 AB262153:AB262164 AB327689:AB327700 AB393225:AB393236 AB458761:AB458772 AB524297:AB524308 AB589833:AB589844 AB655369:AB655380 AB720905:AB720916 AB786441:AB786452 AB851977:AB851988 AB917513:AB917524 AB983049:AB983060 AA35:AB35 AA53:AB53 AA37:AB48 AB3:AB33 AF3:AF33 T3:T33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3646EB8D5DEB140854392C1B08CAA1E" ma:contentTypeVersion="23" ma:contentTypeDescription="Ein neues Dokument erstellen." ma:contentTypeScope="" ma:versionID="af0741c8fcb5ea6f84dfc2e1117a11f4">
  <xsd:schema xmlns:xsd="http://www.w3.org/2001/XMLSchema" xmlns:xs="http://www.w3.org/2001/XMLSchema" xmlns:p="http://schemas.microsoft.com/office/2006/metadata/properties" xmlns:ns2="b4b2c39b-4564-458f-8ce5-e361469e67a0" xmlns:ns3="69778054-69bd-4de3-bc40-01bca20a1a13" targetNamespace="http://schemas.microsoft.com/office/2006/metadata/properties" ma:root="true" ma:fieldsID="8f7cf0160ab7500f60724f1cb2e4a01b" ns2:_="" ns3:_="">
    <xsd:import namespace="b4b2c39b-4564-458f-8ce5-e361469e67a0"/>
    <xsd:import namespace="69778054-69bd-4de3-bc40-01bca20a1a13"/>
    <xsd:element name="properties">
      <xsd:complexType>
        <xsd:sequence>
          <xsd:element name="documentManagement">
            <xsd:complexType>
              <xsd:all>
                <xsd:element ref="ns2:Kommentar" minOccurs="0"/>
                <xsd:element ref="ns2:_Flow_SignoffStatus"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Erstellungsdatum"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usszugeordnetwerden" minOccurs="0"/>
                <xsd:element ref="ns2:MediaServiceLocation" minOccurs="0"/>
                <xsd:element ref="ns2:Zubearbeitendurch"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b2c39b-4564-458f-8ce5-e361469e67a0" elementFormDefault="qualified">
    <xsd:import namespace="http://schemas.microsoft.com/office/2006/documentManagement/types"/>
    <xsd:import namespace="http://schemas.microsoft.com/office/infopath/2007/PartnerControls"/>
    <xsd:element name="Kommentar" ma:index="8" nillable="true" ma:displayName="Kommentar" ma:format="Dropdown" ma:internalName="Kommentar">
      <xsd:simpleType>
        <xsd:restriction base="dms:Text">
          <xsd:maxLength value="255"/>
        </xsd:restriction>
      </xsd:simpleType>
    </xsd:element>
    <xsd:element name="_Flow_SignoffStatus" ma:index="9" nillable="true" ma:displayName="Status Unterschrift" ma:internalName="Status_x0020_Unterschrift">
      <xsd:simpleType>
        <xsd:restriction base="dms:Text"/>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Erstellungsdatum" ma:index="17" nillable="true" ma:displayName="Erstellungsdatum" ma:format="DateOnly" ma:internalName="Erstellungsdatum">
      <xsd:simpleType>
        <xsd:restriction base="dms:DateTime"/>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25bf76fb-d416-4925-ae9f-1c7c91315cdf" ma:termSetId="09814cd3-568e-fe90-9814-8d621ff8fb84" ma:anchorId="fba54fb3-c3e1-fe81-a776-ca4b69148c4d" ma:open="true" ma:isKeyword="false">
      <xsd:complexType>
        <xsd:sequence>
          <xsd:element ref="pc:Terms" minOccurs="0" maxOccurs="1"/>
        </xsd:sequence>
      </xsd:complex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usszugeordnetwerden" ma:index="26" nillable="true" ma:displayName="zu ordnen" ma:default="ja" ma:format="Dropdown" ma:indexed="true" ma:internalName="musszugeordnetwerden">
      <xsd:simpleType>
        <xsd:restriction base="dms:Choice">
          <xsd:enumeration value="ja"/>
          <xsd:enumeration value="nein"/>
        </xsd:restriction>
      </xsd:simpleType>
    </xsd:element>
    <xsd:element name="MediaServiceLocation" ma:index="27" nillable="true" ma:displayName="Location" ma:description="" ma:indexed="true" ma:internalName="MediaServiceLocation" ma:readOnly="true">
      <xsd:simpleType>
        <xsd:restriction base="dms:Text"/>
      </xsd:simpleType>
    </xsd:element>
    <xsd:element name="Zubearbeitendurch" ma:index="28" nillable="true" ma:displayName="Zu bearbeiten durch" ma:format="Dropdown" ma:list="UserInfo" ma:SharePointGroup="0" ma:internalName="Zubearbeitendurch">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778054-69bd-4de3-bc40-01bca20a1a13"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9a3ee747-3fc0-422b-8ddc-4c4b17d9bb2d}" ma:internalName="TaxCatchAll" ma:showField="CatchAllData" ma:web="69778054-69bd-4de3-bc40-01bca20a1a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ommentar xmlns="b4b2c39b-4564-458f-8ce5-e361469e67a0" xsi:nil="true"/>
    <musszugeordnetwerden xmlns="b4b2c39b-4564-458f-8ce5-e361469e67a0">ja</musszugeordnetwerden>
    <Zubearbeitendurch xmlns="b4b2c39b-4564-458f-8ce5-e361469e67a0">
      <UserInfo>
        <DisplayName/>
        <AccountId xsi:nil="true"/>
        <AccountType/>
      </UserInfo>
    </Zubearbeitendurch>
    <lcf76f155ced4ddcb4097134ff3c332f xmlns="b4b2c39b-4564-458f-8ce5-e361469e67a0">
      <Terms xmlns="http://schemas.microsoft.com/office/infopath/2007/PartnerControls"/>
    </lcf76f155ced4ddcb4097134ff3c332f>
    <TaxCatchAll xmlns="69778054-69bd-4de3-bc40-01bca20a1a13" xsi:nil="true"/>
    <_Flow_SignoffStatus xmlns="b4b2c39b-4564-458f-8ce5-e361469e67a0" xsi:nil="true"/>
    <Erstellungsdatum xmlns="b4b2c39b-4564-458f-8ce5-e361469e67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4D4CBA-6FDE-4889-9D94-EA7E4CDFD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b2c39b-4564-458f-8ce5-e361469e67a0"/>
    <ds:schemaRef ds:uri="69778054-69bd-4de3-bc40-01bca20a1a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A7AF18-8FB8-49A5-84FA-9BE12C903E34}">
  <ds:schemaRefs>
    <ds:schemaRef ds:uri="b4b2c39b-4564-458f-8ce5-e361469e67a0"/>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69778054-69bd-4de3-bc40-01bca20a1a13"/>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40D7690-65EE-4D83-9905-4BA580CF1A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Formular</vt:lpstr>
      <vt:lpstr>NW</vt:lpstr>
      <vt:lpstr>Formular!Druckbereich</vt:lpstr>
    </vt:vector>
  </TitlesOfParts>
  <Manager/>
  <Company>Demeter e. 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Vladimir Zimmermann</dc:creator>
  <cp:keywords/>
  <dc:description/>
  <cp:lastModifiedBy>Ute Rebensburg</cp:lastModifiedBy>
  <cp:revision/>
  <dcterms:created xsi:type="dcterms:W3CDTF">2021-09-16T10:36:34Z</dcterms:created>
  <dcterms:modified xsi:type="dcterms:W3CDTF">2025-06-11T05:28:45Z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0x01010013646EB8D5DEB140854392C1B08CAA1E</vt:lpwstr>
  </property>
  <property fmtid="{D5CDD505-2E9C-101B-9397-08002B2CF9AE}" pid="3" name="MediaServiceImageTags">
    <vt:lpwstr/>
  </property>
</Properties>
</file>